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30" windowWidth="16890" windowHeight="9795" tabRatio="646" activeTab="0"/>
  </bookViews>
  <sheets>
    <sheet name="Ergebnisse" sheetId="1" r:id="rId1"/>
    <sheet name="SGC Iserloy" sheetId="2" r:id="rId2"/>
    <sheet name="SGC Brohltal" sheetId="3" r:id="rId3"/>
    <sheet name="1. SGC Westenholz" sheetId="4" r:id="rId4"/>
    <sheet name="1. SGC Essen 2010" sheetId="5" r:id="rId5"/>
    <sheet name="SGC Harz" sheetId="6" r:id="rId6"/>
    <sheet name="Einzelergebnisse" sheetId="7" r:id="rId7"/>
    <sheet name="Tabelle9" sheetId="8" state="hidden" r:id="rId8"/>
  </sheets>
  <definedNames>
    <definedName name="Farbe">GET.CELL(24,INDIRECT("zs(-8)",))</definedName>
  </definedNames>
  <calcPr fullCalcOnLoad="1" refMode="R1C1"/>
</workbook>
</file>

<file path=xl/sharedStrings.xml><?xml version="1.0" encoding="utf-8"?>
<sst xmlns="http://schemas.openxmlformats.org/spreadsheetml/2006/main" count="1561" uniqueCount="733">
  <si>
    <t>Name</t>
  </si>
  <si>
    <t>Gesamt</t>
  </si>
  <si>
    <t>Schnitt</t>
  </si>
  <si>
    <t>Besten 3</t>
  </si>
  <si>
    <t>Teuber</t>
  </si>
  <si>
    <t>Linz</t>
  </si>
  <si>
    <t>Geiblinger</t>
  </si>
  <si>
    <t>Hinterholzer</t>
  </si>
  <si>
    <t>Kneidinger</t>
  </si>
  <si>
    <t>Verein</t>
  </si>
  <si>
    <t>Vorname</t>
  </si>
  <si>
    <t>Club</t>
  </si>
  <si>
    <t>Kat</t>
  </si>
  <si>
    <t>HC</t>
  </si>
  <si>
    <t>002-0021</t>
  </si>
  <si>
    <t>Ambros</t>
  </si>
  <si>
    <t>Markus</t>
  </si>
  <si>
    <t>Paulh</t>
  </si>
  <si>
    <t>HoM</t>
  </si>
  <si>
    <t>002-0002</t>
  </si>
  <si>
    <t>Birgit</t>
  </si>
  <si>
    <t>SF1</t>
  </si>
  <si>
    <t>002-0003</t>
  </si>
  <si>
    <t>Antonella</t>
  </si>
  <si>
    <t>HoW</t>
  </si>
  <si>
    <t>Josef</t>
  </si>
  <si>
    <t>SH1</t>
  </si>
  <si>
    <t>002-0001</t>
  </si>
  <si>
    <t>Anton</t>
  </si>
  <si>
    <t>004-0001</t>
  </si>
  <si>
    <t>Ammann</t>
  </si>
  <si>
    <t>Kasimir</t>
  </si>
  <si>
    <t>Allgäu</t>
  </si>
  <si>
    <t>011-0004</t>
  </si>
  <si>
    <t>Andraczek</t>
  </si>
  <si>
    <t>Jens</t>
  </si>
  <si>
    <t>Essen</t>
  </si>
  <si>
    <t>004-0002</t>
  </si>
  <si>
    <t>Angele</t>
  </si>
  <si>
    <t>Johannes</t>
  </si>
  <si>
    <t>009-0003</t>
  </si>
  <si>
    <t>Auer</t>
  </si>
  <si>
    <t>Christian</t>
  </si>
  <si>
    <t>Horbach</t>
  </si>
  <si>
    <t>012-0002</t>
  </si>
  <si>
    <t>Bauer</t>
  </si>
  <si>
    <t>Volker</t>
  </si>
  <si>
    <t>Brohltal</t>
  </si>
  <si>
    <t>009-0002</t>
  </si>
  <si>
    <t>Thomas</t>
  </si>
  <si>
    <t>004-0003</t>
  </si>
  <si>
    <t>Baumeister</t>
  </si>
  <si>
    <t>Peter</t>
  </si>
  <si>
    <t>SH3</t>
  </si>
  <si>
    <t>Becker</t>
  </si>
  <si>
    <t>Holger</t>
  </si>
  <si>
    <t>Westh</t>
  </si>
  <si>
    <t>Ansgar</t>
  </si>
  <si>
    <t>JuM</t>
  </si>
  <si>
    <t>004-0004</t>
  </si>
  <si>
    <t>Boch</t>
  </si>
  <si>
    <t>Robert</t>
  </si>
  <si>
    <t>012-0010</t>
  </si>
  <si>
    <t>Blaschke</t>
  </si>
  <si>
    <t>Rolf</t>
  </si>
  <si>
    <t>012-0004</t>
  </si>
  <si>
    <t>Bley</t>
  </si>
  <si>
    <t>Raymund</t>
  </si>
  <si>
    <t>012-0006</t>
  </si>
  <si>
    <t>Martina</t>
  </si>
  <si>
    <t>012-0007</t>
  </si>
  <si>
    <t>David</t>
  </si>
  <si>
    <t>012-0008</t>
  </si>
  <si>
    <t>Daniel</t>
  </si>
  <si>
    <t>002-0004</t>
  </si>
  <si>
    <t>Braun</t>
  </si>
  <si>
    <t>Friedrich</t>
  </si>
  <si>
    <t>SH2</t>
  </si>
  <si>
    <t>004-0006</t>
  </si>
  <si>
    <t>Robin</t>
  </si>
  <si>
    <t>004-0005</t>
  </si>
  <si>
    <t>Anderas</t>
  </si>
  <si>
    <t>Andreas</t>
  </si>
  <si>
    <t>010-0008</t>
  </si>
  <si>
    <t>Brill</t>
  </si>
  <si>
    <t>Sebastian</t>
  </si>
  <si>
    <t>Renning</t>
  </si>
  <si>
    <t>010-0007</t>
  </si>
  <si>
    <t>Klaus</t>
  </si>
  <si>
    <t>Broichgans</t>
  </si>
  <si>
    <t>Michael</t>
  </si>
  <si>
    <t>Mostv</t>
  </si>
  <si>
    <t>009-0004</t>
  </si>
  <si>
    <t>Buchbauer</t>
  </si>
  <si>
    <t>Stefan</t>
  </si>
  <si>
    <t>009-0005</t>
  </si>
  <si>
    <t>Jeanette</t>
  </si>
  <si>
    <t>Buhl</t>
  </si>
  <si>
    <t>Kurt</t>
  </si>
  <si>
    <t>Westenh</t>
  </si>
  <si>
    <t>003-0001</t>
  </si>
  <si>
    <t>Buritz</t>
  </si>
  <si>
    <t>Konrad</t>
  </si>
  <si>
    <t>Harz</t>
  </si>
  <si>
    <t>002-0011</t>
  </si>
  <si>
    <t>Carol</t>
  </si>
  <si>
    <t>002-0007</t>
  </si>
  <si>
    <t>Dahms</t>
  </si>
  <si>
    <t>Carsten</t>
  </si>
  <si>
    <t>008-0007</t>
  </si>
  <si>
    <t>Dirnberger</t>
  </si>
  <si>
    <t>Martin</t>
  </si>
  <si>
    <t>010-0004</t>
  </si>
  <si>
    <t>Donati</t>
  </si>
  <si>
    <t>Joachim</t>
  </si>
  <si>
    <t>004-0007</t>
  </si>
  <si>
    <t>Drexler</t>
  </si>
  <si>
    <t>Roman</t>
  </si>
  <si>
    <t>004-0008</t>
  </si>
  <si>
    <t>Felix</t>
  </si>
  <si>
    <t>004-0009</t>
  </si>
  <si>
    <t>Dagmar</t>
  </si>
  <si>
    <t>Sf1</t>
  </si>
  <si>
    <t>001-0004</t>
  </si>
  <si>
    <t>Duhme</t>
  </si>
  <si>
    <t>Oliver</t>
  </si>
  <si>
    <t>001-0008</t>
  </si>
  <si>
    <t>Heike</t>
  </si>
  <si>
    <t>002-0015</t>
  </si>
  <si>
    <t>Ebbesmeier</t>
  </si>
  <si>
    <t>Bernfried</t>
  </si>
  <si>
    <t>002-0017</t>
  </si>
  <si>
    <t>Timo</t>
  </si>
  <si>
    <t>013-0001</t>
  </si>
  <si>
    <t>Eberhardt</t>
  </si>
  <si>
    <t>Jürgen</t>
  </si>
  <si>
    <t>Hamburg</t>
  </si>
  <si>
    <t>Elwert</t>
  </si>
  <si>
    <t>009-0006</t>
  </si>
  <si>
    <t>Endreß</t>
  </si>
  <si>
    <t>Georg</t>
  </si>
  <si>
    <t>009-0007</t>
  </si>
  <si>
    <t>Michaela</t>
  </si>
  <si>
    <t>001-0005</t>
  </si>
  <si>
    <t>Erdbories</t>
  </si>
  <si>
    <t>Eritt</t>
  </si>
  <si>
    <t>Sylvia</t>
  </si>
  <si>
    <t>009-0017</t>
  </si>
  <si>
    <t>Fichtner</t>
  </si>
  <si>
    <t>Harry</t>
  </si>
  <si>
    <t>009-0008</t>
  </si>
  <si>
    <t>Fischer</t>
  </si>
  <si>
    <t>Günther</t>
  </si>
  <si>
    <t>009-0009</t>
  </si>
  <si>
    <t>Ilse</t>
  </si>
  <si>
    <t>SF2</t>
  </si>
  <si>
    <t>004-0010</t>
  </si>
  <si>
    <t>Flachs</t>
  </si>
  <si>
    <t>Wolfgang</t>
  </si>
  <si>
    <t>004-0011</t>
  </si>
  <si>
    <t>010-0003</t>
  </si>
  <si>
    <t>Freitag</t>
  </si>
  <si>
    <t>Gregor</t>
  </si>
  <si>
    <t>005-0004</t>
  </si>
  <si>
    <t>Garms</t>
  </si>
  <si>
    <t>Iserloy</t>
  </si>
  <si>
    <t>007-0008</t>
  </si>
  <si>
    <t>Gunnar</t>
  </si>
  <si>
    <t>002-0005</t>
  </si>
  <si>
    <t>Gerneth</t>
  </si>
  <si>
    <t>Claudia</t>
  </si>
  <si>
    <t>002-0014</t>
  </si>
  <si>
    <t>Matthias</t>
  </si>
  <si>
    <t>004-0014</t>
  </si>
  <si>
    <t>Geser</t>
  </si>
  <si>
    <t>004-0013</t>
  </si>
  <si>
    <t>Dominik</t>
  </si>
  <si>
    <t>004-0012</t>
  </si>
  <si>
    <t>009-0010</t>
  </si>
  <si>
    <t>Gießbeck</t>
  </si>
  <si>
    <t>Gietl</t>
  </si>
  <si>
    <t>Raffael</t>
  </si>
  <si>
    <t>002-0018</t>
  </si>
  <si>
    <t>Jakob</t>
  </si>
  <si>
    <t>002-0006</t>
  </si>
  <si>
    <t>Irmgard</t>
  </si>
  <si>
    <t>SF3</t>
  </si>
  <si>
    <t>009-0029</t>
  </si>
  <si>
    <t>Glenk</t>
  </si>
  <si>
    <t>Ferdinand</t>
  </si>
  <si>
    <t>004-0015</t>
  </si>
  <si>
    <t>Grall</t>
  </si>
  <si>
    <t>Timotheus</t>
  </si>
  <si>
    <t>009-0020</t>
  </si>
  <si>
    <t>Gubesch</t>
  </si>
  <si>
    <t>Werner</t>
  </si>
  <si>
    <t>009-0021</t>
  </si>
  <si>
    <t>Anna</t>
  </si>
  <si>
    <t>Hagemeier</t>
  </si>
  <si>
    <t>Maximilian</t>
  </si>
  <si>
    <t>Halbmayr</t>
  </si>
  <si>
    <t>Franz</t>
  </si>
  <si>
    <t>001-0009</t>
  </si>
  <si>
    <t>Hane</t>
  </si>
  <si>
    <t>Margarete</t>
  </si>
  <si>
    <t>Hanselmann</t>
  </si>
  <si>
    <t>Uwe</t>
  </si>
  <si>
    <t>005-0006</t>
  </si>
  <si>
    <t>Hartmann</t>
  </si>
  <si>
    <t>Sascha</t>
  </si>
  <si>
    <t>Hartwich</t>
  </si>
  <si>
    <t>Amadeus</t>
  </si>
  <si>
    <t>009-0019</t>
  </si>
  <si>
    <t>Harzenetter</t>
  </si>
  <si>
    <t>Horst</t>
  </si>
  <si>
    <t>003-0015</t>
  </si>
  <si>
    <t>Hase</t>
  </si>
  <si>
    <t>Torben</t>
  </si>
  <si>
    <t>003-0002</t>
  </si>
  <si>
    <t>Stephan</t>
  </si>
  <si>
    <t>Romina</t>
  </si>
  <si>
    <t>008-0003</t>
  </si>
  <si>
    <t>Haselsteiner</t>
  </si>
  <si>
    <t>009-0011</t>
  </si>
  <si>
    <t>Hassler</t>
  </si>
  <si>
    <t>Heimlich</t>
  </si>
  <si>
    <t>Frank</t>
  </si>
  <si>
    <t>008-0002</t>
  </si>
  <si>
    <t>Heiß</t>
  </si>
  <si>
    <t>005-0001</t>
  </si>
  <si>
    <t>Helmers</t>
  </si>
  <si>
    <t>Burkhard</t>
  </si>
  <si>
    <t>010-0012</t>
  </si>
  <si>
    <t>Hofmann</t>
  </si>
  <si>
    <t>Albert</t>
  </si>
  <si>
    <t>008-0006</t>
  </si>
  <si>
    <t>Otto</t>
  </si>
  <si>
    <t>Clarissa</t>
  </si>
  <si>
    <t>Höllersberger</t>
  </si>
  <si>
    <t>Johann</t>
  </si>
  <si>
    <t>Maria</t>
  </si>
  <si>
    <t>010-0013</t>
  </si>
  <si>
    <t>Höpfer</t>
  </si>
  <si>
    <t>Siegfried</t>
  </si>
  <si>
    <t>Iwers</t>
  </si>
  <si>
    <t>SGGS</t>
  </si>
  <si>
    <t>Izquierdo</t>
  </si>
  <si>
    <t>Gonzalo</t>
  </si>
  <si>
    <t>Jesina</t>
  </si>
  <si>
    <t>Arnold</t>
  </si>
  <si>
    <t>009-0012</t>
  </si>
  <si>
    <t>Jungmeier</t>
  </si>
  <si>
    <t>009-0013</t>
  </si>
  <si>
    <t>Kahlert</t>
  </si>
  <si>
    <t>Ronny</t>
  </si>
  <si>
    <t>009-0028</t>
  </si>
  <si>
    <t>Kainer</t>
  </si>
  <si>
    <t>Lumir</t>
  </si>
  <si>
    <t>002-0019</t>
  </si>
  <si>
    <t>Karcher</t>
  </si>
  <si>
    <t>Dirk</t>
  </si>
  <si>
    <t>002-0020</t>
  </si>
  <si>
    <t>Lisa</t>
  </si>
  <si>
    <t>001-0018</t>
  </si>
  <si>
    <t>Kathöfer</t>
  </si>
  <si>
    <t>Dietmar</t>
  </si>
  <si>
    <t>001-0019</t>
  </si>
  <si>
    <t>Mario</t>
  </si>
  <si>
    <t>009-0030</t>
  </si>
  <si>
    <t>Keil</t>
  </si>
  <si>
    <t>Hans Jürgen</t>
  </si>
  <si>
    <t>010-0002</t>
  </si>
  <si>
    <t>Kindler</t>
  </si>
  <si>
    <t>Wilhelm</t>
  </si>
  <si>
    <t>Klapperich</t>
  </si>
  <si>
    <t>003-0003</t>
  </si>
  <si>
    <t>Kleiber</t>
  </si>
  <si>
    <t>003-0017</t>
  </si>
  <si>
    <t>Josephine</t>
  </si>
  <si>
    <t>003-0012</t>
  </si>
  <si>
    <t>Sabine</t>
  </si>
  <si>
    <t>Klein</t>
  </si>
  <si>
    <t>Albrecht</t>
  </si>
  <si>
    <t>004-0016</t>
  </si>
  <si>
    <t>Kohler</t>
  </si>
  <si>
    <t>004-0017</t>
  </si>
  <si>
    <t>Viktoria</t>
  </si>
  <si>
    <t>003-0004</t>
  </si>
  <si>
    <t>Kramer</t>
  </si>
  <si>
    <t>Ulrich</t>
  </si>
  <si>
    <t>004-0018</t>
  </si>
  <si>
    <t>Kreuzahler</t>
  </si>
  <si>
    <t>Marc</t>
  </si>
  <si>
    <t>004-0019</t>
  </si>
  <si>
    <t>Kriese</t>
  </si>
  <si>
    <t>011-0005</t>
  </si>
  <si>
    <t>Krüll</t>
  </si>
  <si>
    <t>Kurth</t>
  </si>
  <si>
    <t>Kückmann</t>
  </si>
  <si>
    <t>010-0006</t>
  </si>
  <si>
    <t>Kümmel</t>
  </si>
  <si>
    <t>Lange</t>
  </si>
  <si>
    <t>Sven</t>
  </si>
  <si>
    <t>004-0020</t>
  </si>
  <si>
    <t>Lau</t>
  </si>
  <si>
    <t>Siegbert</t>
  </si>
  <si>
    <t>008-0005</t>
  </si>
  <si>
    <t>Lehner</t>
  </si>
  <si>
    <t>Christoph</t>
  </si>
  <si>
    <t>005-0003</t>
  </si>
  <si>
    <t>Leifholz</t>
  </si>
  <si>
    <t>Marcel</t>
  </si>
  <si>
    <t>005-0002</t>
  </si>
  <si>
    <t>Maurice</t>
  </si>
  <si>
    <t>003-0014</t>
  </si>
  <si>
    <t>Loga</t>
  </si>
  <si>
    <t>003-0016</t>
  </si>
  <si>
    <t>012-0005</t>
  </si>
  <si>
    <t>Lösch</t>
  </si>
  <si>
    <t>Guido</t>
  </si>
  <si>
    <t>001-0016</t>
  </si>
  <si>
    <t>Lucas</t>
  </si>
  <si>
    <t>Bodo</t>
  </si>
  <si>
    <t>001-0015</t>
  </si>
  <si>
    <t>Ute</t>
  </si>
  <si>
    <t>006-0001</t>
  </si>
  <si>
    <t>Lührs</t>
  </si>
  <si>
    <t>Jan</t>
  </si>
  <si>
    <t>004-0021</t>
  </si>
  <si>
    <t>Lütte</t>
  </si>
  <si>
    <t>Hans-Peter</t>
  </si>
  <si>
    <t>Manukan</t>
  </si>
  <si>
    <t>Rainer</t>
  </si>
  <si>
    <t>011-0006</t>
  </si>
  <si>
    <t>Massholder</t>
  </si>
  <si>
    <t>009-0026</t>
  </si>
  <si>
    <t>Meier</t>
  </si>
  <si>
    <t>Ramona</t>
  </si>
  <si>
    <t>009-0027</t>
  </si>
  <si>
    <t>Ludwig</t>
  </si>
  <si>
    <t>Meiwes</t>
  </si>
  <si>
    <t>001-0007</t>
  </si>
  <si>
    <t>Stefanie</t>
  </si>
  <si>
    <t>Franz-Josef</t>
  </si>
  <si>
    <t>Andre</t>
  </si>
  <si>
    <t>004-0022</t>
  </si>
  <si>
    <t>Mierdel</t>
  </si>
  <si>
    <t>Nadine</t>
  </si>
  <si>
    <t>004-0023</t>
  </si>
  <si>
    <t>004-0025</t>
  </si>
  <si>
    <t>Mittag</t>
  </si>
  <si>
    <t>004-0024</t>
  </si>
  <si>
    <t>Angela</t>
  </si>
  <si>
    <t>Mosandl</t>
  </si>
  <si>
    <t>Herbert</t>
  </si>
  <si>
    <t>009-0015</t>
  </si>
  <si>
    <t>Nagel</t>
  </si>
  <si>
    <t>Gertrud</t>
  </si>
  <si>
    <t>009-0014</t>
  </si>
  <si>
    <t>Gerhard</t>
  </si>
  <si>
    <t>Neumann</t>
  </si>
  <si>
    <t>0013-002</t>
  </si>
  <si>
    <t>004-0026</t>
  </si>
  <si>
    <t>Tobias</t>
  </si>
  <si>
    <t>002-0016</t>
  </si>
  <si>
    <t>Neumeier</t>
  </si>
  <si>
    <t>010-0010</t>
  </si>
  <si>
    <t>Niebler</t>
  </si>
  <si>
    <t>Anja</t>
  </si>
  <si>
    <t>003-0005</t>
  </si>
  <si>
    <t>Otte</t>
  </si>
  <si>
    <t>003-0013</t>
  </si>
  <si>
    <t>Bettina</t>
  </si>
  <si>
    <t>Öttl</t>
  </si>
  <si>
    <t>Veronika</t>
  </si>
  <si>
    <t>JuW</t>
  </si>
  <si>
    <t>Jonas</t>
  </si>
  <si>
    <t>001-0002</t>
  </si>
  <si>
    <t>Peitz</t>
  </si>
  <si>
    <t>Norbert</t>
  </si>
  <si>
    <t>009-0001</t>
  </si>
  <si>
    <t>Ralf</t>
  </si>
  <si>
    <t>008-0001</t>
  </si>
  <si>
    <t>Peterseil</t>
  </si>
  <si>
    <t>004-0027</t>
  </si>
  <si>
    <t>Phillip</t>
  </si>
  <si>
    <t>Reinhard</t>
  </si>
  <si>
    <t>010-0011</t>
  </si>
  <si>
    <t>Philippin-Picherer</t>
  </si>
  <si>
    <t>004-0028</t>
  </si>
  <si>
    <t>Pilz</t>
  </si>
  <si>
    <t>Reiner</t>
  </si>
  <si>
    <t>001-0011</t>
  </si>
  <si>
    <t>Polischuk</t>
  </si>
  <si>
    <t>Petra</t>
  </si>
  <si>
    <t>012-0009</t>
  </si>
  <si>
    <t>Preyer</t>
  </si>
  <si>
    <t>004-0029</t>
  </si>
  <si>
    <t>Prinz</t>
  </si>
  <si>
    <t>Adelheid</t>
  </si>
  <si>
    <t>012-0001</t>
  </si>
  <si>
    <t>Pütz</t>
  </si>
  <si>
    <t>007-0005</t>
  </si>
  <si>
    <t>Rabuza</t>
  </si>
  <si>
    <t>Reddig</t>
  </si>
  <si>
    <t>Heidi</t>
  </si>
  <si>
    <t>Regett</t>
  </si>
  <si>
    <t>001-0001</t>
  </si>
  <si>
    <t>Berthold</t>
  </si>
  <si>
    <t>001-0003</t>
  </si>
  <si>
    <t>Hildegard</t>
  </si>
  <si>
    <t>001-0013</t>
  </si>
  <si>
    <t>Reiche</t>
  </si>
  <si>
    <t>Arnd</t>
  </si>
  <si>
    <t>Reinecke</t>
  </si>
  <si>
    <t>Ellen</t>
  </si>
  <si>
    <t>Gudrun</t>
  </si>
  <si>
    <t>003-0006</t>
  </si>
  <si>
    <t>Reuter</t>
  </si>
  <si>
    <t>009-0023</t>
  </si>
  <si>
    <t>Elisabeth</t>
  </si>
  <si>
    <t>009-0022</t>
  </si>
  <si>
    <t>Dieter</t>
  </si>
  <si>
    <t>001-0006</t>
  </si>
  <si>
    <t>Rheinheimer</t>
  </si>
  <si>
    <t>Bernhard</t>
  </si>
  <si>
    <t>002-0010</t>
  </si>
  <si>
    <t>Rosin</t>
  </si>
  <si>
    <t>Karl</t>
  </si>
  <si>
    <t>011-0002</t>
  </si>
  <si>
    <t>Runkel</t>
  </si>
  <si>
    <t>003-0007</t>
  </si>
  <si>
    <t>Sander</t>
  </si>
  <si>
    <t>Tim</t>
  </si>
  <si>
    <t>003-0008</t>
  </si>
  <si>
    <t>001-0017</t>
  </si>
  <si>
    <t>Sasse</t>
  </si>
  <si>
    <t>Anni</t>
  </si>
  <si>
    <t>Schadewitz</t>
  </si>
  <si>
    <t>Bernd</t>
  </si>
  <si>
    <t>Schaftschek</t>
  </si>
  <si>
    <t>Schauer</t>
  </si>
  <si>
    <t>Anita</t>
  </si>
  <si>
    <t>008-0004</t>
  </si>
  <si>
    <t>Scheuch</t>
  </si>
  <si>
    <t>Schiffer</t>
  </si>
  <si>
    <t>010-0009</t>
  </si>
  <si>
    <t>Schmidt</t>
  </si>
  <si>
    <t>Roland</t>
  </si>
  <si>
    <t>Silke</t>
  </si>
  <si>
    <t>Schneider</t>
  </si>
  <si>
    <t>Rudolf</t>
  </si>
  <si>
    <t>003-0010</t>
  </si>
  <si>
    <t>Schramm</t>
  </si>
  <si>
    <t>003-0009</t>
  </si>
  <si>
    <t>Daniela</t>
  </si>
  <si>
    <t>004-0031</t>
  </si>
  <si>
    <t>Schratt</t>
  </si>
  <si>
    <t>004-0030</t>
  </si>
  <si>
    <t>Michael sen.</t>
  </si>
  <si>
    <t>Schroeder</t>
  </si>
  <si>
    <t>011-0001</t>
  </si>
  <si>
    <t>Schweizerhof</t>
  </si>
  <si>
    <t>006-0002</t>
  </si>
  <si>
    <t>Seemann</t>
  </si>
  <si>
    <t>004-0032</t>
  </si>
  <si>
    <t>Senf</t>
  </si>
  <si>
    <t>004-0033</t>
  </si>
  <si>
    <t>Beate</t>
  </si>
  <si>
    <t>001-0010</t>
  </si>
  <si>
    <t>Settertobulte</t>
  </si>
  <si>
    <t>Alexander</t>
  </si>
  <si>
    <t>007-0007</t>
  </si>
  <si>
    <t>Simak</t>
  </si>
  <si>
    <t>Erwin</t>
  </si>
  <si>
    <t>002-0013</t>
  </si>
  <si>
    <t>Söllner</t>
  </si>
  <si>
    <t>Hans</t>
  </si>
  <si>
    <t>Spieker</t>
  </si>
  <si>
    <t>003-0011</t>
  </si>
  <si>
    <t>Steinbeck</t>
  </si>
  <si>
    <t>010-0005</t>
  </si>
  <si>
    <t>Stirner</t>
  </si>
  <si>
    <t>Jochen</t>
  </si>
  <si>
    <t>006-0003</t>
  </si>
  <si>
    <t>Stobbe</t>
  </si>
  <si>
    <t>Horst-Dieter</t>
  </si>
  <si>
    <t>011-0003</t>
  </si>
  <si>
    <t>Stöber</t>
  </si>
  <si>
    <t>006-0004</t>
  </si>
  <si>
    <t>Stöcken</t>
  </si>
  <si>
    <t>006-0005</t>
  </si>
  <si>
    <t>Stoltz</t>
  </si>
  <si>
    <t>Rabea</t>
  </si>
  <si>
    <t>Stüker</t>
  </si>
  <si>
    <t>002-0008</t>
  </si>
  <si>
    <t>Streuber</t>
  </si>
  <si>
    <t>Strobl</t>
  </si>
  <si>
    <t>009-0018</t>
  </si>
  <si>
    <t>Hermann</t>
  </si>
  <si>
    <t>Thomsen</t>
  </si>
  <si>
    <t>006-0006</t>
  </si>
  <si>
    <t>Hendrik</t>
  </si>
  <si>
    <t>006-0007</t>
  </si>
  <si>
    <t>Frithjof</t>
  </si>
  <si>
    <t>002-0012</t>
  </si>
  <si>
    <t>Tittes</t>
  </si>
  <si>
    <t>Ralph</t>
  </si>
  <si>
    <t>007-0003</t>
  </si>
  <si>
    <t>Traunmüller</t>
  </si>
  <si>
    <t>Andrea</t>
  </si>
  <si>
    <t>Hw</t>
  </si>
  <si>
    <t>007-0001</t>
  </si>
  <si>
    <t>Rudolf sen.</t>
  </si>
  <si>
    <t>007-0002</t>
  </si>
  <si>
    <t>Luise</t>
  </si>
  <si>
    <t>007-0004</t>
  </si>
  <si>
    <t>007-0006</t>
  </si>
  <si>
    <t>Rudolf jun.</t>
  </si>
  <si>
    <t>002-0009</t>
  </si>
  <si>
    <t>Waffler</t>
  </si>
  <si>
    <t>Warwas</t>
  </si>
  <si>
    <t>Sören</t>
  </si>
  <si>
    <t>Weber</t>
  </si>
  <si>
    <t>Jean-Pierre</t>
  </si>
  <si>
    <t>Wemme</t>
  </si>
  <si>
    <t>Wingen</t>
  </si>
  <si>
    <t>009-0024</t>
  </si>
  <si>
    <t>Wojtek</t>
  </si>
  <si>
    <t>009-0025</t>
  </si>
  <si>
    <t>Wolf</t>
  </si>
  <si>
    <t>Christiane</t>
  </si>
  <si>
    <t>005-0005</t>
  </si>
  <si>
    <t>Zaigler</t>
  </si>
  <si>
    <t>Brunhilde</t>
  </si>
  <si>
    <t>001-0012</t>
  </si>
  <si>
    <t>Zehles</t>
  </si>
  <si>
    <t>001-0014</t>
  </si>
  <si>
    <t>010-0001</t>
  </si>
  <si>
    <t>Ziegler</t>
  </si>
  <si>
    <t>Mirjam</t>
  </si>
  <si>
    <t>Zierke</t>
  </si>
  <si>
    <t>Kai-Uwe</t>
  </si>
  <si>
    <t>004-0034</t>
  </si>
  <si>
    <t>Zill</t>
  </si>
  <si>
    <t>Catherine</t>
  </si>
  <si>
    <t>009-0016</t>
  </si>
  <si>
    <t>Ziolko</t>
  </si>
  <si>
    <t>004-0035</t>
  </si>
  <si>
    <t>Zodel</t>
  </si>
  <si>
    <t>Lizenz-Nr</t>
  </si>
  <si>
    <t>1. Spieltag</t>
  </si>
  <si>
    <t>3. Spieltag</t>
  </si>
  <si>
    <t>2. Spieltag</t>
  </si>
  <si>
    <t>4. Spieltag</t>
  </si>
  <si>
    <t>5. Spieltag</t>
  </si>
  <si>
    <t>SGC Iserloy</t>
  </si>
  <si>
    <t>Westenholz</t>
  </si>
  <si>
    <t>Garms, Michael</t>
  </si>
  <si>
    <t>Helmers, Burkhard</t>
  </si>
  <si>
    <t>Leifholz, Maurice</t>
  </si>
  <si>
    <t>Sasse, Olaf</t>
  </si>
  <si>
    <t>Vajes, Frank</t>
  </si>
  <si>
    <t>Wolf, Martina</t>
  </si>
  <si>
    <t>Wolf, Stephan</t>
  </si>
  <si>
    <t>Leifholz, Marcel</t>
  </si>
  <si>
    <t>09./10.06.</t>
  </si>
  <si>
    <t>22./23.09.</t>
  </si>
  <si>
    <t>SGC Brohltal</t>
  </si>
  <si>
    <t>1. SGC Essen 2010</t>
  </si>
  <si>
    <t>SGC Harz</t>
  </si>
  <si>
    <t>1. SGC Westenholz</t>
  </si>
  <si>
    <t>Blaschke, Rolf</t>
  </si>
  <si>
    <t>Fachinger, Monika</t>
  </si>
  <si>
    <t>Fachinger, Ulrich</t>
  </si>
  <si>
    <t>Lösch, Guido</t>
  </si>
  <si>
    <t>Lösch, Marion</t>
  </si>
  <si>
    <t>Preyer, Horst</t>
  </si>
  <si>
    <t>Pütz, Sascha</t>
  </si>
  <si>
    <t>Felderhoff, Arndt</t>
  </si>
  <si>
    <t>Grimmelt, Detlev</t>
  </si>
  <si>
    <t>Heeb, Martin</t>
  </si>
  <si>
    <t>Siepmann, Thomas</t>
  </si>
  <si>
    <t>Stöber, Christian</t>
  </si>
  <si>
    <t>Wewel, Andreas</t>
  </si>
  <si>
    <t>Schweizerhof, Frank</t>
  </si>
  <si>
    <t>Erdbories, Jürgen</t>
  </si>
  <si>
    <t>Hane, Margret</t>
  </si>
  <si>
    <t>Kathöfer, Dietmar</t>
  </si>
  <si>
    <t>Kathöfer, Mario</t>
  </si>
  <si>
    <t>Polischuk, Petra</t>
  </si>
  <si>
    <t>Sasse, Anni</t>
  </si>
  <si>
    <t>Sträter, Martin</t>
  </si>
  <si>
    <t>Zehles, Petra</t>
  </si>
  <si>
    <t>Zehles, Ralf</t>
  </si>
  <si>
    <t>Hase, Stephan</t>
  </si>
  <si>
    <t xml:space="preserve">Hase, Torben </t>
  </si>
  <si>
    <t>Hennig, Manfred</t>
  </si>
  <si>
    <t xml:space="preserve">Kleiber, Josy </t>
  </si>
  <si>
    <t>Kramer, Ulrich</t>
  </si>
  <si>
    <t>Loga, Sabine</t>
  </si>
  <si>
    <t>Otte, Bettina</t>
  </si>
  <si>
    <t>Otte, Frank</t>
  </si>
  <si>
    <t>Schramm, Tobias</t>
  </si>
  <si>
    <t>Schramm, Horst</t>
  </si>
  <si>
    <t>Senkbeil, Klaus</t>
  </si>
  <si>
    <t>Wedekind, Mechthild</t>
  </si>
  <si>
    <t>Gentile, Vincenzo</t>
  </si>
  <si>
    <t>Bankmann, Peter</t>
  </si>
  <si>
    <t>Schulte, Ingo</t>
  </si>
  <si>
    <t>Hirsch, Wolfgang</t>
  </si>
  <si>
    <t>Wedekind, Markus</t>
  </si>
  <si>
    <t>Bley, Daniel</t>
  </si>
  <si>
    <t>Bley, David</t>
  </si>
  <si>
    <t>Bley, Martina</t>
  </si>
  <si>
    <t>Bley, Raymund</t>
  </si>
  <si>
    <t>Meiwes, Stefanie</t>
  </si>
  <si>
    <t>Lucas, Bodo</t>
  </si>
  <si>
    <t>Schroeder, Volker</t>
  </si>
  <si>
    <t>Settertobulte, Alex.</t>
  </si>
  <si>
    <t>Duhme, Oliver</t>
  </si>
  <si>
    <t>Regett, Christian</t>
  </si>
  <si>
    <t>Meiwes, Andre</t>
  </si>
  <si>
    <t>Regett, Berthold</t>
  </si>
  <si>
    <t>Kückmann, Andreas</t>
  </si>
  <si>
    <t>Stüker, Johannes</t>
  </si>
  <si>
    <t>Peitz, Norbert</t>
  </si>
  <si>
    <t>Duhme, Heike</t>
  </si>
  <si>
    <t>Jerig, Sebastian</t>
  </si>
  <si>
    <t>Lucas, Ute</t>
  </si>
  <si>
    <t>Coviello, Denis F.</t>
  </si>
  <si>
    <t>Hase, Christian</t>
  </si>
  <si>
    <t>Kleiber, Sabine</t>
  </si>
  <si>
    <t>Meiwes, Marcel</t>
  </si>
  <si>
    <t>Sander, Dieter</t>
  </si>
  <si>
    <t>Bauer, Volker</t>
  </si>
  <si>
    <t>Buritz, Konrad</t>
  </si>
  <si>
    <t>Buritz, Anne</t>
  </si>
  <si>
    <t>Schlieper, Agnes</t>
  </si>
  <si>
    <t>Barth, Ingrid</t>
  </si>
  <si>
    <t>Schneider, Friedel</t>
  </si>
  <si>
    <t>Dahm, Jochen</t>
  </si>
  <si>
    <t>Densing, Pierre</t>
  </si>
  <si>
    <t>Pütz, Nicole</t>
  </si>
  <si>
    <t>Pütz, Joel</t>
  </si>
  <si>
    <t>Ritzdorf, Patrick</t>
  </si>
  <si>
    <t>Böber, Fabian</t>
  </si>
  <si>
    <t>Jakubeit, Petra</t>
  </si>
  <si>
    <t>Kursiv = ohne Lizenz (nicht bekannt, ob nach den Regeln des SGDD gespielt wurde)</t>
  </si>
  <si>
    <t>Kleiber, Martin</t>
  </si>
  <si>
    <t>Mohr, Carsten</t>
  </si>
  <si>
    <t>Runkel, Dirk</t>
  </si>
  <si>
    <t>Ritosek, Hans</t>
  </si>
  <si>
    <t>Rüttgers, Willi</t>
  </si>
  <si>
    <t>Ritzdorf, Uwe</t>
  </si>
  <si>
    <t>Eulenbruch, Stefan</t>
  </si>
  <si>
    <t>Bankmann, Annika</t>
  </si>
  <si>
    <t>Heining, Tina</t>
  </si>
  <si>
    <t>Luce, Renate</t>
  </si>
  <si>
    <t>Preyer, Wilma</t>
  </si>
  <si>
    <t>Thomas, Till</t>
  </si>
  <si>
    <t>Andraczek, Jens</t>
  </si>
  <si>
    <t>Schlieper, Uwe</t>
  </si>
  <si>
    <t>Luce, Hans-Dieter</t>
  </si>
  <si>
    <t>Küper, Tom</t>
  </si>
  <si>
    <t>Bussfeld, David</t>
  </si>
  <si>
    <t>o.A.</t>
  </si>
  <si>
    <t xml:space="preserve">Verein </t>
  </si>
  <si>
    <t>Streichergebnis, gewertet werden die besten 4 Ergebnisse</t>
  </si>
  <si>
    <t>Schweizerhoff, Frank</t>
  </si>
  <si>
    <t>Hase, Torben</t>
  </si>
  <si>
    <t>Auswertung für Einzelpreis (mind. 4 Teilnahmen)</t>
  </si>
  <si>
    <t>Summe</t>
  </si>
  <si>
    <t>Gesamtsumme</t>
  </si>
  <si>
    <t>abzgl. Streich-
ergebnis</t>
  </si>
  <si>
    <t>Reinecke, Uwe</t>
  </si>
  <si>
    <t>Sander, Frank</t>
  </si>
  <si>
    <t>Regett, Hildegard</t>
  </si>
  <si>
    <t>Zierke, Kay</t>
  </si>
  <si>
    <t>Gonzales, Lito</t>
  </si>
  <si>
    <t>Duhme, Jaqueline</t>
  </si>
  <si>
    <t>Duhme, Timo</t>
  </si>
  <si>
    <t>Loga, Timo</t>
  </si>
  <si>
    <t>Schiedsrichter</t>
  </si>
  <si>
    <t>Martina &amp; 
Stephan Wolf</t>
  </si>
  <si>
    <t>Dirk Karcher</t>
  </si>
  <si>
    <t>Dirk Karcher &amp; 
Rolf Dahm</t>
  </si>
  <si>
    <t>Dirk Karcher &amp; 
Dieter Sander</t>
  </si>
  <si>
    <t>Endstand am letzten Spieltag</t>
  </si>
  <si>
    <t>Westenholz 1101</t>
  </si>
  <si>
    <t>Harz 1107</t>
  </si>
  <si>
    <t>Essen 1133</t>
  </si>
  <si>
    <t>Iserloy 1216</t>
  </si>
  <si>
    <t>Brohltal 1233</t>
  </si>
  <si>
    <t>Essen 219</t>
  </si>
  <si>
    <t>Westenholz 232</t>
  </si>
  <si>
    <t>Iserloy 236</t>
  </si>
  <si>
    <t>Brohltal 237</t>
  </si>
  <si>
    <t>Harz 225</t>
  </si>
  <si>
    <t>Westenholz 443</t>
  </si>
  <si>
    <t>Harz 449</t>
  </si>
  <si>
    <t>Essen 455</t>
  </si>
  <si>
    <t>Iserloy 481</t>
  </si>
  <si>
    <t>Brohltal 494</t>
  </si>
  <si>
    <t>Iserloy 983</t>
  </si>
  <si>
    <t>Brohltal 974</t>
  </si>
  <si>
    <t>Essen 903</t>
  </si>
  <si>
    <t>Iserloy 742</t>
  </si>
  <si>
    <t>Brohltal 734</t>
  </si>
  <si>
    <t>Essen 681</t>
  </si>
  <si>
    <t>Westenholz 663</t>
  </si>
  <si>
    <t>Harz 662</t>
  </si>
  <si>
    <t>Westenholz 884</t>
  </si>
  <si>
    <t>Platzierung</t>
  </si>
  <si>
    <t>Liga Mitte 2012</t>
  </si>
  <si>
    <t>Anzahl Liga-Spieler</t>
  </si>
  <si>
    <t>Zahlen &amp; Fakten</t>
  </si>
  <si>
    <t>Liga-Stand 
nach Spieltag 1</t>
  </si>
  <si>
    <t>Liga-Stand 
nach Spieltag 2</t>
  </si>
  <si>
    <t>Liga-Stand 
nach Spieltag 3</t>
  </si>
  <si>
    <t>Liga-Stand 
nach Spieltag 4</t>
  </si>
  <si>
    <t>bester Durchschnitt 
/ Spieltag</t>
  </si>
  <si>
    <t>Harz 900</t>
  </si>
  <si>
    <t xml:space="preserve"> Westenholz 30</t>
  </si>
  <si>
    <t>Westenholz 79,33</t>
  </si>
  <si>
    <t xml:space="preserve"> Harz 20</t>
  </si>
  <si>
    <t xml:space="preserve"> Essen 28</t>
  </si>
  <si>
    <t>Iserloy 8</t>
  </si>
  <si>
    <t>Brohltal 23</t>
  </si>
  <si>
    <t>Brohltal 85,86</t>
  </si>
  <si>
    <t>Iserloy 82,83</t>
  </si>
  <si>
    <t>Essen 81,14</t>
  </si>
  <si>
    <t>Harz 81,63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</si>
</sst>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7"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sz val="12"/>
      <color indexed="8"/>
      <name val="Century Gothic"/>
      <family val="2"/>
    </font>
    <font>
      <b/>
      <sz val="12"/>
      <color indexed="10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2"/>
      <color indexed="10"/>
      <name val="Century Gothic"/>
      <family val="2"/>
    </font>
    <font>
      <i/>
      <sz val="12"/>
      <color indexed="8"/>
      <name val="Century Gothic"/>
      <family val="2"/>
    </font>
    <font>
      <i/>
      <sz val="12"/>
      <name val="Century Gothic"/>
      <family val="2"/>
    </font>
    <font>
      <i/>
      <sz val="11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5"/>
      <name val="Calibri"/>
      <family val="2"/>
    </font>
    <font>
      <sz val="11"/>
      <color indexed="22"/>
      <name val="Calibri"/>
      <family val="2"/>
    </font>
    <font>
      <sz val="11"/>
      <color indexed="23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1"/>
      <color indexed="10"/>
      <name val="Calibri"/>
      <family val="2"/>
    </font>
    <font>
      <b/>
      <u val="single"/>
      <sz val="14"/>
      <color indexed="8"/>
      <name val="Century Gothic"/>
      <family val="2"/>
    </font>
    <font>
      <sz val="28"/>
      <color indexed="8"/>
      <name val="Century Gothic"/>
      <family val="2"/>
    </font>
    <font>
      <b/>
      <sz val="28"/>
      <color indexed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6" fontId="7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2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3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0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9" fillId="0" borderId="19" xfId="0" applyFont="1" applyBorder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14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0" fillId="0" borderId="20" xfId="0" applyFont="1" applyBorder="1" applyAlignment="1">
      <alignment wrapText="1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42" fillId="0" borderId="23" xfId="0" applyFont="1" applyBorder="1" applyAlignment="1">
      <alignment wrapText="1"/>
    </xf>
    <xf numFmtId="0" fontId="42" fillId="0" borderId="24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27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28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40" fillId="0" borderId="33" xfId="0" applyFont="1" applyBorder="1" applyAlignment="1">
      <alignment/>
    </xf>
    <xf numFmtId="0" fontId="40" fillId="0" borderId="34" xfId="0" applyFont="1" applyBorder="1" applyAlignment="1">
      <alignment/>
    </xf>
    <xf numFmtId="0" fontId="39" fillId="0" borderId="35" xfId="0" applyFont="1" applyBorder="1" applyAlignment="1">
      <alignment horizontal="right"/>
    </xf>
    <xf numFmtId="0" fontId="39" fillId="0" borderId="36" xfId="0" applyFont="1" applyBorder="1" applyAlignment="1">
      <alignment horizontal="right"/>
    </xf>
    <xf numFmtId="0" fontId="40" fillId="0" borderId="23" xfId="0" applyFont="1" applyBorder="1" applyAlignment="1">
      <alignment wrapText="1"/>
    </xf>
    <xf numFmtId="0" fontId="39" fillId="0" borderId="24" xfId="0" applyFont="1" applyBorder="1" applyAlignment="1">
      <alignment horizontal="right"/>
    </xf>
    <xf numFmtId="0" fontId="39" fillId="0" borderId="25" xfId="0" applyFont="1" applyBorder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3" sqref="A13"/>
    </sheetView>
  </sheetViews>
  <sheetFormatPr defaultColWidth="11.57421875" defaultRowHeight="15"/>
  <cols>
    <col min="1" max="1" width="29.28125" style="1" customWidth="1"/>
    <col min="2" max="2" width="15.28125" style="1" customWidth="1"/>
    <col min="3" max="3" width="17.421875" style="1" customWidth="1"/>
    <col min="4" max="4" width="15.28125" style="1" customWidth="1"/>
    <col min="5" max="5" width="15.421875" style="1" customWidth="1"/>
    <col min="6" max="6" width="15.57421875" style="1" customWidth="1"/>
    <col min="7" max="7" width="20.57421875" style="1" customWidth="1"/>
    <col min="8" max="8" width="18.7109375" style="1" bestFit="1" customWidth="1"/>
    <col min="9" max="16384" width="11.57421875" style="1" customWidth="1"/>
  </cols>
  <sheetData>
    <row r="1" spans="1:7" s="119" customFormat="1" ht="34.5">
      <c r="A1" s="120" t="s">
        <v>714</v>
      </c>
      <c r="B1" s="120"/>
      <c r="C1" s="120"/>
      <c r="D1" s="120"/>
      <c r="E1" s="120"/>
      <c r="F1" s="120"/>
      <c r="G1" s="120"/>
    </row>
    <row r="3" spans="1:7" ht="18">
      <c r="A3" s="121" t="s">
        <v>9</v>
      </c>
      <c r="B3" s="14" t="s">
        <v>551</v>
      </c>
      <c r="C3" s="14" t="s">
        <v>553</v>
      </c>
      <c r="D3" s="14" t="s">
        <v>552</v>
      </c>
      <c r="E3" s="14" t="s">
        <v>554</v>
      </c>
      <c r="F3" s="14" t="s">
        <v>555</v>
      </c>
      <c r="G3" s="124" t="s">
        <v>1</v>
      </c>
    </row>
    <row r="4" spans="1:7" ht="18">
      <c r="A4" s="122"/>
      <c r="B4" s="15" t="s">
        <v>165</v>
      </c>
      <c r="C4" s="15" t="s">
        <v>557</v>
      </c>
      <c r="D4" s="15" t="s">
        <v>47</v>
      </c>
      <c r="E4" s="15" t="s">
        <v>36</v>
      </c>
      <c r="F4" s="15" t="s">
        <v>103</v>
      </c>
      <c r="G4" s="125"/>
    </row>
    <row r="5" spans="1:7" ht="18">
      <c r="A5" s="123"/>
      <c r="B5" s="17">
        <v>41034</v>
      </c>
      <c r="C5" s="17">
        <v>41063</v>
      </c>
      <c r="D5" s="17" t="s">
        <v>566</v>
      </c>
      <c r="E5" s="17">
        <v>41111</v>
      </c>
      <c r="F5" s="17" t="s">
        <v>567</v>
      </c>
      <c r="G5" s="126"/>
    </row>
    <row r="6" spans="1:7" s="3" customFormat="1" ht="39.75" customHeight="1">
      <c r="A6" s="4" t="s">
        <v>556</v>
      </c>
      <c r="B6" s="13">
        <f>'SGC Iserloy'!C$14</f>
        <v>236</v>
      </c>
      <c r="C6" s="13">
        <f>'SGC Iserloy'!D$14</f>
        <v>245</v>
      </c>
      <c r="D6" s="13">
        <f>'SGC Iserloy'!E$14</f>
        <v>261</v>
      </c>
      <c r="E6" s="16">
        <f>'SGC Iserloy'!F$14</f>
        <v>241</v>
      </c>
      <c r="F6" s="13">
        <f>'SGC Iserloy'!G$14</f>
        <v>233</v>
      </c>
      <c r="G6" s="5">
        <f>SUM(B6:F6)</f>
        <v>1216</v>
      </c>
    </row>
    <row r="7" spans="1:7" s="3" customFormat="1" ht="39.75" customHeight="1">
      <c r="A7" s="4" t="s">
        <v>571</v>
      </c>
      <c r="B7" s="12">
        <f>'1. SGC Westenholz'!C$36</f>
        <v>232</v>
      </c>
      <c r="C7" s="12">
        <f>'1. SGC Westenholz'!D$36</f>
        <v>211</v>
      </c>
      <c r="D7" s="12">
        <f>'1. SGC Westenholz'!E$36</f>
        <v>220</v>
      </c>
      <c r="E7" s="12">
        <f>'1. SGC Westenholz'!F$36</f>
        <v>221</v>
      </c>
      <c r="F7" s="12">
        <f>'1. SGC Westenholz'!G$36</f>
        <v>217</v>
      </c>
      <c r="G7" s="5">
        <f>SUM(B7:F7)</f>
        <v>1101</v>
      </c>
    </row>
    <row r="8" spans="1:7" s="3" customFormat="1" ht="39.75" customHeight="1">
      <c r="A8" s="4" t="s">
        <v>570</v>
      </c>
      <c r="B8" s="12">
        <f>'SGC Harz'!C$26</f>
        <v>225</v>
      </c>
      <c r="C8" s="12">
        <f>'SGC Harz'!D$26</f>
        <v>224</v>
      </c>
      <c r="D8" s="12">
        <f>'SGC Harz'!E$26</f>
        <v>213</v>
      </c>
      <c r="E8" s="12">
        <f>'SGC Harz'!F$26</f>
        <v>238</v>
      </c>
      <c r="F8" s="12">
        <f>'SGC Harz'!G$26</f>
        <v>207</v>
      </c>
      <c r="G8" s="5">
        <f>SUM(B8:F8)</f>
        <v>1107</v>
      </c>
    </row>
    <row r="9" spans="1:7" s="3" customFormat="1" ht="39.75" customHeight="1">
      <c r="A9" s="4" t="s">
        <v>568</v>
      </c>
      <c r="B9" s="12">
        <f>'SGC Brohltal'!C$29</f>
        <v>237</v>
      </c>
      <c r="C9" s="12">
        <f>'SGC Brohltal'!D$29</f>
        <v>257</v>
      </c>
      <c r="D9" s="12">
        <f>'SGC Brohltal'!E$29</f>
        <v>240</v>
      </c>
      <c r="E9" s="12">
        <f>'SGC Brohltal'!F$29</f>
        <v>240</v>
      </c>
      <c r="F9" s="12">
        <f>'SGC Brohltal'!G$29</f>
        <v>259</v>
      </c>
      <c r="G9" s="5">
        <f>SUM(B9:F9)</f>
        <v>1233</v>
      </c>
    </row>
    <row r="10" spans="1:7" s="3" customFormat="1" ht="39.75" customHeight="1">
      <c r="A10" s="4" t="s">
        <v>569</v>
      </c>
      <c r="B10" s="12">
        <f>'1. SGC Essen 2010'!C$34</f>
        <v>219</v>
      </c>
      <c r="C10" s="21">
        <f>'1. SGC Essen 2010'!D$34</f>
        <v>236</v>
      </c>
      <c r="D10" s="12">
        <f>'1. SGC Essen 2010'!E$34</f>
        <v>226</v>
      </c>
      <c r="E10" s="12">
        <f>'1. SGC Essen 2010'!F$34</f>
        <v>222</v>
      </c>
      <c r="F10" s="12">
        <f>'1. SGC Essen 2010'!G$34</f>
        <v>230</v>
      </c>
      <c r="G10" s="5">
        <f>SUM(B10:F10)</f>
        <v>1133</v>
      </c>
    </row>
    <row r="11" spans="1:7" ht="27">
      <c r="A11" s="30" t="s">
        <v>683</v>
      </c>
      <c r="B11" s="32" t="s">
        <v>684</v>
      </c>
      <c r="C11" s="31" t="s">
        <v>685</v>
      </c>
      <c r="D11" s="32" t="s">
        <v>686</v>
      </c>
      <c r="E11" s="31" t="s">
        <v>685</v>
      </c>
      <c r="F11" s="32" t="s">
        <v>687</v>
      </c>
      <c r="G11" s="18"/>
    </row>
    <row r="12" spans="1:7" ht="18">
      <c r="A12" s="18"/>
      <c r="B12" s="33"/>
      <c r="C12" s="34"/>
      <c r="D12" s="33"/>
      <c r="E12" s="34"/>
      <c r="F12" s="33"/>
      <c r="G12" s="18"/>
    </row>
    <row r="13" spans="1:7" ht="18">
      <c r="A13" s="53" t="s">
        <v>716</v>
      </c>
      <c r="B13" s="33"/>
      <c r="C13" s="34"/>
      <c r="D13" s="33"/>
      <c r="E13" s="34"/>
      <c r="F13" s="33"/>
      <c r="G13" s="18"/>
    </row>
    <row r="14" ht="18.75" thickBot="1"/>
    <row r="15" spans="1:8" ht="33" customHeight="1">
      <c r="A15" s="35" t="s">
        <v>713</v>
      </c>
      <c r="B15" s="36" t="s">
        <v>717</v>
      </c>
      <c r="C15" s="36" t="s">
        <v>718</v>
      </c>
      <c r="D15" s="36" t="s">
        <v>719</v>
      </c>
      <c r="E15" s="54" t="s">
        <v>720</v>
      </c>
      <c r="F15" s="57" t="s">
        <v>688</v>
      </c>
      <c r="G15" s="113" t="s">
        <v>715</v>
      </c>
      <c r="H15" s="116" t="s">
        <v>721</v>
      </c>
    </row>
    <row r="16" spans="1:8" ht="18">
      <c r="A16" s="37">
        <v>1</v>
      </c>
      <c r="B16" s="31" t="s">
        <v>694</v>
      </c>
      <c r="C16" s="31" t="s">
        <v>699</v>
      </c>
      <c r="D16" s="31" t="s">
        <v>711</v>
      </c>
      <c r="E16" s="55" t="s">
        <v>712</v>
      </c>
      <c r="F16" s="58" t="s">
        <v>689</v>
      </c>
      <c r="G16" s="114" t="s">
        <v>723</v>
      </c>
      <c r="H16" s="117" t="s">
        <v>724</v>
      </c>
    </row>
    <row r="17" spans="1:8" ht="18">
      <c r="A17" s="37">
        <v>2</v>
      </c>
      <c r="B17" s="31" t="s">
        <v>698</v>
      </c>
      <c r="C17" s="31" t="s">
        <v>700</v>
      </c>
      <c r="D17" s="31" t="s">
        <v>710</v>
      </c>
      <c r="E17" s="55" t="s">
        <v>722</v>
      </c>
      <c r="F17" s="59" t="s">
        <v>690</v>
      </c>
      <c r="G17" s="114" t="s">
        <v>725</v>
      </c>
      <c r="H17" s="117" t="s">
        <v>732</v>
      </c>
    </row>
    <row r="18" spans="1:8" ht="18">
      <c r="A18" s="37">
        <v>3</v>
      </c>
      <c r="B18" s="31" t="s">
        <v>695</v>
      </c>
      <c r="C18" s="31" t="s">
        <v>701</v>
      </c>
      <c r="D18" s="31" t="s">
        <v>709</v>
      </c>
      <c r="E18" s="55" t="s">
        <v>706</v>
      </c>
      <c r="F18" s="59" t="s">
        <v>691</v>
      </c>
      <c r="G18" s="114" t="s">
        <v>726</v>
      </c>
      <c r="H18" s="117" t="s">
        <v>731</v>
      </c>
    </row>
    <row r="19" spans="1:8" ht="18">
      <c r="A19" s="37">
        <v>4</v>
      </c>
      <c r="B19" s="31" t="s">
        <v>696</v>
      </c>
      <c r="C19" s="31" t="s">
        <v>702</v>
      </c>
      <c r="D19" s="31" t="s">
        <v>708</v>
      </c>
      <c r="E19" s="55" t="s">
        <v>705</v>
      </c>
      <c r="F19" s="59" t="s">
        <v>692</v>
      </c>
      <c r="G19" s="114" t="s">
        <v>727</v>
      </c>
      <c r="H19" s="117" t="s">
        <v>730</v>
      </c>
    </row>
    <row r="20" spans="1:8" ht="18.75" thickBot="1">
      <c r="A20" s="38">
        <v>5</v>
      </c>
      <c r="B20" s="39" t="s">
        <v>697</v>
      </c>
      <c r="C20" s="39" t="s">
        <v>703</v>
      </c>
      <c r="D20" s="39" t="s">
        <v>707</v>
      </c>
      <c r="E20" s="56" t="s">
        <v>704</v>
      </c>
      <c r="F20" s="60" t="s">
        <v>693</v>
      </c>
      <c r="G20" s="115" t="s">
        <v>728</v>
      </c>
      <c r="H20" s="118" t="s">
        <v>729</v>
      </c>
    </row>
    <row r="21" ht="18.75" thickBot="1">
      <c r="G21" s="112">
        <v>109</v>
      </c>
    </row>
  </sheetData>
  <sheetProtection/>
  <mergeCells count="3">
    <mergeCell ref="A1:G1"/>
    <mergeCell ref="A3:A5"/>
    <mergeCell ref="G3:G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S14" sqref="S14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6" width="14.28125" style="1" customWidth="1"/>
    <col min="7" max="7" width="15.28125" style="1" customWidth="1"/>
    <col min="8" max="9" width="11.57421875" style="1" customWidth="1"/>
    <col min="10" max="10" width="12.28125" style="1" hidden="1" customWidth="1"/>
    <col min="11" max="15" width="11.57421875" style="1" hidden="1" customWidth="1"/>
    <col min="16" max="16384" width="11.57421875" style="1" customWidth="1"/>
  </cols>
  <sheetData>
    <row r="1" spans="2:7" ht="18">
      <c r="B1" s="127" t="s">
        <v>556</v>
      </c>
      <c r="C1" s="127"/>
      <c r="D1" s="127"/>
      <c r="E1" s="127"/>
      <c r="F1" s="127"/>
      <c r="G1" s="127"/>
    </row>
    <row r="2" spans="2:9" ht="18">
      <c r="B2" s="90"/>
      <c r="C2" s="91" t="s">
        <v>551</v>
      </c>
      <c r="D2" s="91" t="s">
        <v>553</v>
      </c>
      <c r="E2" s="91" t="s">
        <v>552</v>
      </c>
      <c r="F2" s="91" t="s">
        <v>554</v>
      </c>
      <c r="G2" s="91" t="s">
        <v>555</v>
      </c>
      <c r="H2" s="92"/>
      <c r="I2" s="93"/>
    </row>
    <row r="3" spans="2:19" ht="18">
      <c r="B3" s="94" t="s">
        <v>0</v>
      </c>
      <c r="C3" s="95" t="s">
        <v>165</v>
      </c>
      <c r="D3" s="95" t="s">
        <v>557</v>
      </c>
      <c r="E3" s="95" t="s">
        <v>47</v>
      </c>
      <c r="F3" s="95" t="s">
        <v>36</v>
      </c>
      <c r="G3" s="95" t="s">
        <v>103</v>
      </c>
      <c r="H3" s="95" t="s">
        <v>1</v>
      </c>
      <c r="I3" s="96" t="s">
        <v>2</v>
      </c>
      <c r="S3" s="18"/>
    </row>
    <row r="4" spans="1:19" ht="18.75">
      <c r="A4" s="61">
        <v>1</v>
      </c>
      <c r="B4" s="62" t="s">
        <v>558</v>
      </c>
      <c r="C4" s="63">
        <v>79</v>
      </c>
      <c r="D4" s="63">
        <v>82</v>
      </c>
      <c r="E4" s="64"/>
      <c r="F4" s="64"/>
      <c r="G4" s="64">
        <v>93</v>
      </c>
      <c r="H4" s="65">
        <f aca="true" t="shared" si="0" ref="H4:H11">IF(B4="","",SUM(C4:G4))</f>
        <v>254</v>
      </c>
      <c r="I4" s="66">
        <f aca="true" t="shared" si="1" ref="I4:I11">IF(OR(H4=0,H4="")=TRUE,"",H4/COUNT(C4:G4))</f>
        <v>84.66666666666667</v>
      </c>
      <c r="J4" s="1">
        <f aca="true" t="shared" si="2" ref="J4:O11">Farbe</f>
        <v>1</v>
      </c>
      <c r="K4" s="1">
        <f t="shared" si="2"/>
        <v>3</v>
      </c>
      <c r="L4" s="1">
        <f t="shared" si="2"/>
        <v>3</v>
      </c>
      <c r="M4" s="1">
        <f t="shared" si="2"/>
        <v>0</v>
      </c>
      <c r="N4" s="1">
        <f t="shared" si="2"/>
        <v>0</v>
      </c>
      <c r="O4" s="1">
        <f t="shared" si="2"/>
        <v>0</v>
      </c>
      <c r="S4" s="19"/>
    </row>
    <row r="5" spans="1:19" ht="18.75">
      <c r="A5" s="67">
        <v>2</v>
      </c>
      <c r="B5" s="68" t="s">
        <v>559</v>
      </c>
      <c r="C5" s="69">
        <v>88</v>
      </c>
      <c r="D5" s="70">
        <v>77</v>
      </c>
      <c r="E5" s="70">
        <v>90</v>
      </c>
      <c r="F5" s="69">
        <v>89</v>
      </c>
      <c r="G5" s="69">
        <v>85</v>
      </c>
      <c r="H5" s="71">
        <f t="shared" si="0"/>
        <v>429</v>
      </c>
      <c r="I5" s="72">
        <f t="shared" si="1"/>
        <v>85.8</v>
      </c>
      <c r="J5" s="1">
        <f t="shared" si="2"/>
        <v>1</v>
      </c>
      <c r="K5" s="1">
        <f t="shared" si="2"/>
        <v>0</v>
      </c>
      <c r="L5" s="1">
        <f t="shared" si="2"/>
        <v>3</v>
      </c>
      <c r="M5" s="1">
        <f t="shared" si="2"/>
        <v>3</v>
      </c>
      <c r="N5" s="1">
        <f t="shared" si="2"/>
        <v>0</v>
      </c>
      <c r="O5" s="1">
        <f t="shared" si="2"/>
        <v>0</v>
      </c>
      <c r="S5" s="19"/>
    </row>
    <row r="6" spans="1:19" ht="18.75">
      <c r="A6" s="67">
        <v>3</v>
      </c>
      <c r="B6" s="68" t="s">
        <v>565</v>
      </c>
      <c r="C6" s="69"/>
      <c r="D6" s="69">
        <v>99</v>
      </c>
      <c r="E6" s="69"/>
      <c r="F6" s="69">
        <v>94</v>
      </c>
      <c r="G6" s="70">
        <v>72</v>
      </c>
      <c r="H6" s="71">
        <f t="shared" si="0"/>
        <v>265</v>
      </c>
      <c r="I6" s="72">
        <f t="shared" si="1"/>
        <v>88.33333333333333</v>
      </c>
      <c r="J6" s="1">
        <f t="shared" si="2"/>
        <v>1</v>
      </c>
      <c r="K6" s="1">
        <f t="shared" si="2"/>
        <v>0</v>
      </c>
      <c r="L6" s="1">
        <f t="shared" si="2"/>
        <v>0</v>
      </c>
      <c r="M6" s="1">
        <f t="shared" si="2"/>
        <v>0</v>
      </c>
      <c r="N6" s="1">
        <f t="shared" si="2"/>
        <v>0</v>
      </c>
      <c r="O6" s="1">
        <f t="shared" si="2"/>
        <v>3</v>
      </c>
      <c r="S6" s="19"/>
    </row>
    <row r="7" spans="1:19" ht="18.75">
      <c r="A7" s="67">
        <v>4</v>
      </c>
      <c r="B7" s="68" t="s">
        <v>560</v>
      </c>
      <c r="C7" s="70">
        <v>76</v>
      </c>
      <c r="D7" s="69">
        <v>93</v>
      </c>
      <c r="E7" s="70">
        <v>88</v>
      </c>
      <c r="F7" s="70">
        <v>79</v>
      </c>
      <c r="G7" s="70">
        <v>83</v>
      </c>
      <c r="H7" s="71">
        <f t="shared" si="0"/>
        <v>419</v>
      </c>
      <c r="I7" s="72">
        <f t="shared" si="1"/>
        <v>83.8</v>
      </c>
      <c r="J7" s="1">
        <f t="shared" si="2"/>
        <v>1</v>
      </c>
      <c r="K7" s="1">
        <f t="shared" si="2"/>
        <v>3</v>
      </c>
      <c r="L7" s="1">
        <f t="shared" si="2"/>
        <v>0</v>
      </c>
      <c r="M7" s="1">
        <f t="shared" si="2"/>
        <v>3</v>
      </c>
      <c r="N7" s="1">
        <f t="shared" si="2"/>
        <v>3</v>
      </c>
      <c r="O7" s="1">
        <f t="shared" si="2"/>
        <v>3</v>
      </c>
      <c r="S7" s="19"/>
    </row>
    <row r="8" spans="1:19" ht="18.75">
      <c r="A8" s="67">
        <v>5</v>
      </c>
      <c r="B8" s="68" t="s">
        <v>561</v>
      </c>
      <c r="C8" s="69"/>
      <c r="D8" s="69">
        <v>104</v>
      </c>
      <c r="E8" s="69"/>
      <c r="F8" s="69">
        <v>98</v>
      </c>
      <c r="G8" s="69">
        <v>100</v>
      </c>
      <c r="H8" s="71">
        <f t="shared" si="0"/>
        <v>302</v>
      </c>
      <c r="I8" s="72">
        <f t="shared" si="1"/>
        <v>100.66666666666667</v>
      </c>
      <c r="J8" s="1">
        <f t="shared" si="2"/>
        <v>1</v>
      </c>
      <c r="K8" s="1">
        <f t="shared" si="2"/>
        <v>0</v>
      </c>
      <c r="L8" s="1">
        <f t="shared" si="2"/>
        <v>0</v>
      </c>
      <c r="M8" s="1">
        <f t="shared" si="2"/>
        <v>0</v>
      </c>
      <c r="N8" s="1">
        <f t="shared" si="2"/>
        <v>0</v>
      </c>
      <c r="O8" s="1">
        <f t="shared" si="2"/>
        <v>0</v>
      </c>
      <c r="S8" s="19"/>
    </row>
    <row r="9" spans="1:19" ht="18.75">
      <c r="A9" s="67">
        <v>6</v>
      </c>
      <c r="B9" s="68" t="s">
        <v>562</v>
      </c>
      <c r="C9" s="73">
        <v>81</v>
      </c>
      <c r="D9" s="70">
        <v>86</v>
      </c>
      <c r="E9" s="70">
        <v>83</v>
      </c>
      <c r="F9" s="70">
        <v>80</v>
      </c>
      <c r="G9" s="70">
        <v>78</v>
      </c>
      <c r="H9" s="71">
        <f t="shared" si="0"/>
        <v>408</v>
      </c>
      <c r="I9" s="72">
        <f t="shared" si="1"/>
        <v>81.6</v>
      </c>
      <c r="J9" s="1">
        <f t="shared" si="2"/>
        <v>1</v>
      </c>
      <c r="K9" s="1">
        <f t="shared" si="2"/>
        <v>3</v>
      </c>
      <c r="L9" s="1">
        <f t="shared" si="2"/>
        <v>3</v>
      </c>
      <c r="M9" s="1">
        <f t="shared" si="2"/>
        <v>3</v>
      </c>
      <c r="N9" s="1">
        <f t="shared" si="2"/>
        <v>3</v>
      </c>
      <c r="O9" s="1">
        <f t="shared" si="2"/>
        <v>3</v>
      </c>
      <c r="S9" s="19"/>
    </row>
    <row r="10" spans="1:19" ht="18.75">
      <c r="A10" s="67">
        <v>7</v>
      </c>
      <c r="B10" s="68" t="s">
        <v>563</v>
      </c>
      <c r="C10" s="69">
        <v>84</v>
      </c>
      <c r="D10" s="69">
        <v>95</v>
      </c>
      <c r="E10" s="69"/>
      <c r="F10" s="69">
        <v>86</v>
      </c>
      <c r="G10" s="69">
        <v>98</v>
      </c>
      <c r="H10" s="71">
        <f t="shared" si="0"/>
        <v>363</v>
      </c>
      <c r="I10" s="72">
        <f t="shared" si="1"/>
        <v>90.75</v>
      </c>
      <c r="J10" s="1">
        <f t="shared" si="2"/>
        <v>1</v>
      </c>
      <c r="K10" s="1">
        <f t="shared" si="2"/>
        <v>0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0</v>
      </c>
      <c r="S10" s="19"/>
    </row>
    <row r="11" spans="1:19" ht="18.75">
      <c r="A11" s="74">
        <v>8</v>
      </c>
      <c r="B11" s="75" t="s">
        <v>564</v>
      </c>
      <c r="C11" s="76">
        <v>89</v>
      </c>
      <c r="D11" s="77">
        <v>87</v>
      </c>
      <c r="E11" s="77"/>
      <c r="F11" s="78">
        <v>82</v>
      </c>
      <c r="G11" s="76">
        <v>84</v>
      </c>
      <c r="H11" s="77">
        <f t="shared" si="0"/>
        <v>342</v>
      </c>
      <c r="I11" s="79">
        <f t="shared" si="1"/>
        <v>85.5</v>
      </c>
      <c r="J11" s="1">
        <f t="shared" si="2"/>
        <v>1</v>
      </c>
      <c r="K11" s="1">
        <f t="shared" si="2"/>
        <v>0</v>
      </c>
      <c r="L11" s="1">
        <f t="shared" si="2"/>
        <v>1</v>
      </c>
      <c r="M11" s="1">
        <f t="shared" si="2"/>
        <v>1</v>
      </c>
      <c r="N11" s="1">
        <f t="shared" si="2"/>
        <v>3</v>
      </c>
      <c r="O11" s="1">
        <f t="shared" si="2"/>
        <v>0</v>
      </c>
      <c r="S11" s="19"/>
    </row>
    <row r="12" spans="2:9" ht="18.75">
      <c r="B12" s="86" t="s">
        <v>1</v>
      </c>
      <c r="C12" s="87">
        <f>IF(SUM(C4:C11)=0,"",SUM(C4:C11))</f>
        <v>497</v>
      </c>
      <c r="D12" s="87">
        <f>IF(SUM(D4:D11)=0,"",SUM(D4:D11))</f>
        <v>723</v>
      </c>
      <c r="E12" s="87">
        <f>IF(SUM(E4:E11)=0,"",SUM(E4:E11))</f>
        <v>261</v>
      </c>
      <c r="F12" s="87">
        <f>IF(SUM(F4:F11)=0,"",SUM(F4:F11))</f>
        <v>608</v>
      </c>
      <c r="G12" s="87">
        <f>IF(SUM(G4:G11)=0,"",SUM(G4:G11))</f>
        <v>693</v>
      </c>
      <c r="H12" s="87">
        <f>IF(SUM(C12:G12)=0,"",SUM(C12:G12))</f>
        <v>2782</v>
      </c>
      <c r="I12" s="11"/>
    </row>
    <row r="13" spans="2:9" ht="18.75">
      <c r="B13" s="86" t="s">
        <v>2</v>
      </c>
      <c r="C13" s="88">
        <f>IF(C12="","",C12/COUNT(C4:C11))</f>
        <v>82.83333333333333</v>
      </c>
      <c r="D13" s="88">
        <f>IF(D12="","",D12/COUNT(D4:D11))</f>
        <v>90.375</v>
      </c>
      <c r="E13" s="88">
        <v>87</v>
      </c>
      <c r="F13" s="88">
        <f>IF(F12="","",F12/COUNT(F4:F11))</f>
        <v>86.85714285714286</v>
      </c>
      <c r="G13" s="88">
        <f>IF(G12="","",G12/COUNT(G4:G11))</f>
        <v>86.625</v>
      </c>
      <c r="H13" s="88"/>
      <c r="I13" s="11"/>
    </row>
    <row r="14" spans="2:9" ht="18.75">
      <c r="B14" s="86" t="s">
        <v>3</v>
      </c>
      <c r="C14" s="87">
        <v>236</v>
      </c>
      <c r="D14" s="87">
        <v>245</v>
      </c>
      <c r="E14" s="87">
        <v>261</v>
      </c>
      <c r="F14" s="87">
        <v>241</v>
      </c>
      <c r="G14" s="87">
        <v>233</v>
      </c>
      <c r="H14" s="89">
        <f>IF(SUM(C14:G14)=0,"",SUM(C14:G14))</f>
        <v>1216</v>
      </c>
      <c r="I14" s="11"/>
    </row>
  </sheetData>
  <sheetProtection/>
  <mergeCells count="1">
    <mergeCell ref="B1:G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H31" sqref="H31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6" width="14.28125" style="1" customWidth="1"/>
    <col min="7" max="7" width="15.28125" style="1" customWidth="1"/>
    <col min="8" max="9" width="11.57421875" style="1" customWidth="1"/>
    <col min="10" max="10" width="12.28125" style="1" hidden="1" customWidth="1"/>
    <col min="11" max="15" width="11.57421875" style="1" hidden="1" customWidth="1"/>
    <col min="16" max="16384" width="11.57421875" style="1" customWidth="1"/>
  </cols>
  <sheetData>
    <row r="1" spans="1:7" ht="18">
      <c r="A1" s="127" t="s">
        <v>568</v>
      </c>
      <c r="B1" s="127"/>
      <c r="C1" s="127"/>
      <c r="D1" s="127"/>
      <c r="E1" s="127"/>
      <c r="F1" s="127"/>
      <c r="G1" s="127"/>
    </row>
    <row r="2" spans="2:9" ht="18">
      <c r="B2" s="90"/>
      <c r="C2" s="91" t="s">
        <v>551</v>
      </c>
      <c r="D2" s="91" t="s">
        <v>553</v>
      </c>
      <c r="E2" s="91" t="s">
        <v>552</v>
      </c>
      <c r="F2" s="91" t="s">
        <v>554</v>
      </c>
      <c r="G2" s="91" t="s">
        <v>555</v>
      </c>
      <c r="H2" s="92"/>
      <c r="I2" s="93"/>
    </row>
    <row r="3" spans="2:9" ht="18">
      <c r="B3" s="97" t="s">
        <v>0</v>
      </c>
      <c r="C3" s="98" t="s">
        <v>165</v>
      </c>
      <c r="D3" s="98" t="s">
        <v>557</v>
      </c>
      <c r="E3" s="98" t="s">
        <v>47</v>
      </c>
      <c r="F3" s="98" t="s">
        <v>36</v>
      </c>
      <c r="G3" s="98" t="s">
        <v>103</v>
      </c>
      <c r="H3" s="98" t="s">
        <v>1</v>
      </c>
      <c r="I3" s="99" t="s">
        <v>2</v>
      </c>
    </row>
    <row r="4" spans="1:15" ht="18.75">
      <c r="A4" s="61">
        <v>1</v>
      </c>
      <c r="B4" s="62" t="s">
        <v>572</v>
      </c>
      <c r="C4" s="63">
        <v>76</v>
      </c>
      <c r="D4" s="63">
        <v>86</v>
      </c>
      <c r="E4" s="63">
        <v>83</v>
      </c>
      <c r="F4" s="63">
        <v>81</v>
      </c>
      <c r="G4" s="64"/>
      <c r="H4" s="65">
        <f aca="true" t="shared" si="0" ref="H4:H26">IF(B4="","",SUM(C4:G4))</f>
        <v>326</v>
      </c>
      <c r="I4" s="66">
        <f aca="true" t="shared" si="1" ref="I4:I26">IF(OR(H4=0,H4="")=TRUE,"",H4/COUNT(C4:G4))</f>
        <v>81.5</v>
      </c>
      <c r="J4" s="1">
        <f aca="true" t="shared" si="2" ref="J4:O19">Farbe</f>
        <v>1</v>
      </c>
      <c r="K4" s="1">
        <f t="shared" si="2"/>
        <v>3</v>
      </c>
      <c r="L4" s="1">
        <f t="shared" si="2"/>
        <v>3</v>
      </c>
      <c r="M4" s="1">
        <f t="shared" si="2"/>
        <v>3</v>
      </c>
      <c r="N4" s="1">
        <f t="shared" si="2"/>
        <v>3</v>
      </c>
      <c r="O4" s="1">
        <f t="shared" si="2"/>
        <v>0</v>
      </c>
    </row>
    <row r="5" spans="1:15" ht="18.75">
      <c r="A5" s="67">
        <v>2</v>
      </c>
      <c r="B5" s="68" t="s">
        <v>573</v>
      </c>
      <c r="C5" s="69">
        <v>88</v>
      </c>
      <c r="D5" s="70">
        <v>86</v>
      </c>
      <c r="E5" s="69">
        <v>84</v>
      </c>
      <c r="F5" s="69">
        <v>84</v>
      </c>
      <c r="G5" s="69"/>
      <c r="H5" s="71">
        <f t="shared" si="0"/>
        <v>342</v>
      </c>
      <c r="I5" s="72">
        <f t="shared" si="1"/>
        <v>85.5</v>
      </c>
      <c r="J5" s="1">
        <f t="shared" si="2"/>
        <v>1</v>
      </c>
      <c r="K5" s="1">
        <f t="shared" si="2"/>
        <v>0</v>
      </c>
      <c r="L5" s="1">
        <f t="shared" si="2"/>
        <v>3</v>
      </c>
      <c r="M5" s="1">
        <f t="shared" si="2"/>
        <v>0</v>
      </c>
      <c r="N5" s="1">
        <f t="shared" si="2"/>
        <v>0</v>
      </c>
      <c r="O5" s="1">
        <f t="shared" si="2"/>
        <v>0</v>
      </c>
    </row>
    <row r="6" spans="1:15" ht="18.75">
      <c r="A6" s="67">
        <v>3</v>
      </c>
      <c r="B6" s="68" t="s">
        <v>574</v>
      </c>
      <c r="C6" s="70">
        <v>83</v>
      </c>
      <c r="D6" s="70">
        <v>85</v>
      </c>
      <c r="E6" s="69">
        <v>85</v>
      </c>
      <c r="F6" s="69">
        <v>88</v>
      </c>
      <c r="G6" s="69"/>
      <c r="H6" s="71">
        <f t="shared" si="0"/>
        <v>341</v>
      </c>
      <c r="I6" s="72">
        <f t="shared" si="1"/>
        <v>85.25</v>
      </c>
      <c r="J6" s="1">
        <f t="shared" si="2"/>
        <v>1</v>
      </c>
      <c r="K6" s="1">
        <f t="shared" si="2"/>
        <v>3</v>
      </c>
      <c r="L6" s="1">
        <f t="shared" si="2"/>
        <v>3</v>
      </c>
      <c r="M6" s="1">
        <f t="shared" si="2"/>
        <v>0</v>
      </c>
      <c r="N6" s="1">
        <f t="shared" si="2"/>
        <v>0</v>
      </c>
      <c r="O6" s="1">
        <f t="shared" si="2"/>
        <v>0</v>
      </c>
    </row>
    <row r="7" spans="1:15" ht="18.75">
      <c r="A7" s="67">
        <v>4</v>
      </c>
      <c r="B7" s="28" t="s">
        <v>575</v>
      </c>
      <c r="C7" s="70">
        <v>78</v>
      </c>
      <c r="D7" s="69">
        <v>92</v>
      </c>
      <c r="E7" s="69">
        <v>83</v>
      </c>
      <c r="F7" s="70">
        <v>82</v>
      </c>
      <c r="G7" s="70">
        <v>82</v>
      </c>
      <c r="H7" s="71">
        <f t="shared" si="0"/>
        <v>417</v>
      </c>
      <c r="I7" s="72">
        <f t="shared" si="1"/>
        <v>83.4</v>
      </c>
      <c r="J7" s="1">
        <f t="shared" si="2"/>
        <v>1</v>
      </c>
      <c r="K7" s="1">
        <f t="shared" si="2"/>
        <v>3</v>
      </c>
      <c r="L7" s="1">
        <f t="shared" si="2"/>
        <v>0</v>
      </c>
      <c r="M7" s="1">
        <f t="shared" si="2"/>
        <v>0</v>
      </c>
      <c r="N7" s="1">
        <f t="shared" si="2"/>
        <v>3</v>
      </c>
      <c r="O7" s="1">
        <f t="shared" si="2"/>
        <v>3</v>
      </c>
    </row>
    <row r="8" spans="1:15" ht="18.75">
      <c r="A8" s="67">
        <v>5</v>
      </c>
      <c r="B8" s="28" t="s">
        <v>576</v>
      </c>
      <c r="C8" s="69">
        <v>99</v>
      </c>
      <c r="D8" s="69">
        <v>97</v>
      </c>
      <c r="E8" s="69">
        <v>95</v>
      </c>
      <c r="F8" s="69">
        <v>91</v>
      </c>
      <c r="G8" s="70">
        <v>94</v>
      </c>
      <c r="H8" s="71">
        <f t="shared" si="0"/>
        <v>476</v>
      </c>
      <c r="I8" s="72">
        <f t="shared" si="1"/>
        <v>95.2</v>
      </c>
      <c r="J8" s="1">
        <f t="shared" si="2"/>
        <v>1</v>
      </c>
      <c r="K8" s="1">
        <f t="shared" si="2"/>
        <v>0</v>
      </c>
      <c r="L8" s="1">
        <f t="shared" si="2"/>
        <v>0</v>
      </c>
      <c r="M8" s="1">
        <f t="shared" si="2"/>
        <v>0</v>
      </c>
      <c r="N8" s="1">
        <f t="shared" si="2"/>
        <v>0</v>
      </c>
      <c r="O8" s="1">
        <f t="shared" si="2"/>
        <v>3</v>
      </c>
    </row>
    <row r="9" spans="1:15" ht="18.75">
      <c r="A9" s="67">
        <v>6</v>
      </c>
      <c r="B9" s="68" t="s">
        <v>577</v>
      </c>
      <c r="C9" s="69">
        <v>85</v>
      </c>
      <c r="D9" s="69" t="s">
        <v>666</v>
      </c>
      <c r="E9" s="70">
        <v>78</v>
      </c>
      <c r="F9" s="69">
        <v>87</v>
      </c>
      <c r="G9" s="70"/>
      <c r="H9" s="71">
        <f t="shared" si="0"/>
        <v>250</v>
      </c>
      <c r="I9" s="72">
        <f t="shared" si="1"/>
        <v>83.33333333333333</v>
      </c>
      <c r="J9" s="1">
        <f t="shared" si="2"/>
        <v>1</v>
      </c>
      <c r="K9" s="1">
        <f t="shared" si="2"/>
        <v>0</v>
      </c>
      <c r="L9" s="1">
        <f t="shared" si="2"/>
        <v>0</v>
      </c>
      <c r="M9" s="1">
        <f t="shared" si="2"/>
        <v>3</v>
      </c>
      <c r="N9" s="1">
        <f t="shared" si="2"/>
        <v>0</v>
      </c>
      <c r="O9" s="1">
        <f t="shared" si="2"/>
        <v>3</v>
      </c>
    </row>
    <row r="10" spans="1:15" ht="18.75">
      <c r="A10" s="67">
        <v>7</v>
      </c>
      <c r="B10" s="28" t="s">
        <v>578</v>
      </c>
      <c r="C10" s="69">
        <v>92</v>
      </c>
      <c r="D10" s="69">
        <v>93</v>
      </c>
      <c r="E10" s="70">
        <v>79</v>
      </c>
      <c r="F10" s="70">
        <v>77</v>
      </c>
      <c r="G10" s="70">
        <v>83</v>
      </c>
      <c r="H10" s="71">
        <f t="shared" si="0"/>
        <v>424</v>
      </c>
      <c r="I10" s="72">
        <f t="shared" si="1"/>
        <v>84.8</v>
      </c>
      <c r="J10" s="1">
        <f t="shared" si="2"/>
        <v>1</v>
      </c>
      <c r="K10" s="1">
        <f t="shared" si="2"/>
        <v>0</v>
      </c>
      <c r="L10" s="1">
        <f t="shared" si="2"/>
        <v>0</v>
      </c>
      <c r="M10" s="1">
        <f t="shared" si="2"/>
        <v>3</v>
      </c>
      <c r="N10" s="1">
        <f t="shared" si="2"/>
        <v>3</v>
      </c>
      <c r="O10" s="1">
        <f t="shared" si="2"/>
        <v>3</v>
      </c>
    </row>
    <row r="11" spans="1:15" ht="18.75">
      <c r="A11" s="67">
        <v>8</v>
      </c>
      <c r="B11" s="68" t="s">
        <v>612</v>
      </c>
      <c r="C11" s="69"/>
      <c r="D11" s="69"/>
      <c r="E11" s="69">
        <v>106</v>
      </c>
      <c r="F11" s="69">
        <v>96</v>
      </c>
      <c r="G11" s="69"/>
      <c r="H11" s="71">
        <f t="shared" si="0"/>
        <v>202</v>
      </c>
      <c r="I11" s="72">
        <f t="shared" si="1"/>
        <v>101</v>
      </c>
      <c r="J11" s="1">
        <f t="shared" si="2"/>
        <v>1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f t="shared" si="2"/>
        <v>0</v>
      </c>
    </row>
    <row r="12" spans="1:15" ht="18.75">
      <c r="A12" s="67">
        <v>9</v>
      </c>
      <c r="B12" s="68" t="s">
        <v>613</v>
      </c>
      <c r="C12" s="69"/>
      <c r="D12" s="69">
        <v>116</v>
      </c>
      <c r="E12" s="69">
        <v>111</v>
      </c>
      <c r="F12" s="69">
        <v>113</v>
      </c>
      <c r="G12" s="69"/>
      <c r="H12" s="71">
        <f t="shared" si="0"/>
        <v>340</v>
      </c>
      <c r="I12" s="72">
        <f t="shared" si="1"/>
        <v>113.33333333333333</v>
      </c>
      <c r="J12" s="1">
        <f t="shared" si="2"/>
        <v>1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</row>
    <row r="13" spans="1:15" ht="18.75">
      <c r="A13" s="67">
        <v>10</v>
      </c>
      <c r="B13" s="68" t="s">
        <v>614</v>
      </c>
      <c r="C13" s="69"/>
      <c r="D13" s="69">
        <v>116</v>
      </c>
      <c r="E13" s="69">
        <v>106</v>
      </c>
      <c r="F13" s="69">
        <v>111</v>
      </c>
      <c r="G13" s="69"/>
      <c r="H13" s="71">
        <f t="shared" si="0"/>
        <v>333</v>
      </c>
      <c r="I13" s="72">
        <f t="shared" si="1"/>
        <v>111</v>
      </c>
      <c r="J13" s="1">
        <f t="shared" si="2"/>
        <v>1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</row>
    <row r="14" spans="1:15" ht="18.75">
      <c r="A14" s="67">
        <v>11</v>
      </c>
      <c r="B14" s="68" t="s">
        <v>615</v>
      </c>
      <c r="C14" s="69"/>
      <c r="D14" s="69">
        <v>122</v>
      </c>
      <c r="E14" s="69"/>
      <c r="F14" s="69">
        <v>98</v>
      </c>
      <c r="G14" s="69"/>
      <c r="H14" s="71">
        <f t="shared" si="0"/>
        <v>220</v>
      </c>
      <c r="I14" s="72">
        <f t="shared" si="1"/>
        <v>110</v>
      </c>
      <c r="J14" s="1">
        <f t="shared" si="2"/>
        <v>1</v>
      </c>
      <c r="K14" s="1">
        <f t="shared" si="2"/>
        <v>0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</row>
    <row r="15" spans="1:15" ht="18.75">
      <c r="A15" s="67">
        <v>12</v>
      </c>
      <c r="B15" s="68" t="s">
        <v>635</v>
      </c>
      <c r="C15" s="69"/>
      <c r="D15" s="69"/>
      <c r="E15" s="69">
        <v>87</v>
      </c>
      <c r="F15" s="69"/>
      <c r="G15" s="69"/>
      <c r="H15" s="71">
        <f t="shared" si="0"/>
        <v>87</v>
      </c>
      <c r="I15" s="72">
        <f t="shared" si="1"/>
        <v>87</v>
      </c>
      <c r="J15" s="1">
        <f t="shared" si="2"/>
        <v>1</v>
      </c>
      <c r="K15" s="1">
        <f t="shared" si="2"/>
        <v>0</v>
      </c>
      <c r="L15" s="1">
        <f t="shared" si="2"/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</row>
    <row r="16" spans="1:15" ht="18.75">
      <c r="A16" s="67">
        <v>13</v>
      </c>
      <c r="B16" s="68" t="s">
        <v>639</v>
      </c>
      <c r="C16" s="69"/>
      <c r="D16" s="69"/>
      <c r="E16" s="69">
        <v>94</v>
      </c>
      <c r="F16" s="69"/>
      <c r="G16" s="69"/>
      <c r="H16" s="71">
        <f t="shared" si="0"/>
        <v>94</v>
      </c>
      <c r="I16" s="72">
        <f t="shared" si="1"/>
        <v>94</v>
      </c>
      <c r="J16" s="1">
        <f t="shared" si="2"/>
        <v>1</v>
      </c>
      <c r="K16" s="1">
        <f t="shared" si="2"/>
        <v>0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</row>
    <row r="17" spans="1:15" ht="18.75">
      <c r="A17" s="67">
        <v>14</v>
      </c>
      <c r="B17" s="68" t="s">
        <v>640</v>
      </c>
      <c r="C17" s="20"/>
      <c r="D17" s="20"/>
      <c r="E17" s="69">
        <v>96</v>
      </c>
      <c r="F17" s="20"/>
      <c r="G17" s="20"/>
      <c r="H17" s="71">
        <f t="shared" si="0"/>
        <v>96</v>
      </c>
      <c r="I17" s="72">
        <f t="shared" si="1"/>
        <v>96</v>
      </c>
      <c r="J17" s="1">
        <f t="shared" si="2"/>
        <v>1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</row>
    <row r="18" spans="1:15" ht="18.75">
      <c r="A18" s="67">
        <v>15</v>
      </c>
      <c r="B18" s="68" t="s">
        <v>641</v>
      </c>
      <c r="C18" s="20"/>
      <c r="D18" s="20"/>
      <c r="E18" s="69">
        <v>99</v>
      </c>
      <c r="F18" s="69">
        <v>103</v>
      </c>
      <c r="G18" s="69"/>
      <c r="H18" s="71">
        <f t="shared" si="0"/>
        <v>202</v>
      </c>
      <c r="I18" s="72">
        <f t="shared" si="1"/>
        <v>101</v>
      </c>
      <c r="J18" s="1">
        <f t="shared" si="2"/>
        <v>1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</row>
    <row r="19" spans="1:15" ht="18.75">
      <c r="A19" s="67">
        <v>16</v>
      </c>
      <c r="B19" s="68" t="s">
        <v>642</v>
      </c>
      <c r="C19" s="20"/>
      <c r="D19" s="20"/>
      <c r="E19" s="69">
        <v>101</v>
      </c>
      <c r="F19" s="69"/>
      <c r="G19" s="69"/>
      <c r="H19" s="71">
        <f t="shared" si="0"/>
        <v>101</v>
      </c>
      <c r="I19" s="72">
        <f t="shared" si="1"/>
        <v>101</v>
      </c>
      <c r="J19" s="1">
        <f t="shared" si="2"/>
        <v>1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</row>
    <row r="20" spans="1:15" ht="18.75">
      <c r="A20" s="67">
        <v>17</v>
      </c>
      <c r="B20" s="100" t="s">
        <v>643</v>
      </c>
      <c r="C20" s="101"/>
      <c r="D20" s="101"/>
      <c r="E20" s="102">
        <v>106</v>
      </c>
      <c r="F20" s="102">
        <v>126</v>
      </c>
      <c r="G20" s="101"/>
      <c r="H20" s="103">
        <f t="shared" si="0"/>
        <v>232</v>
      </c>
      <c r="I20" s="104">
        <f t="shared" si="1"/>
        <v>116</v>
      </c>
      <c r="J20" s="1">
        <f aca="true" t="shared" si="3" ref="J20:O26">Farbe</f>
        <v>1</v>
      </c>
      <c r="K20" s="1">
        <f t="shared" si="3"/>
        <v>0</v>
      </c>
      <c r="L20" s="1">
        <f t="shared" si="3"/>
        <v>0</v>
      </c>
      <c r="M20" s="1">
        <f t="shared" si="3"/>
        <v>0</v>
      </c>
      <c r="N20" s="1">
        <f t="shared" si="3"/>
        <v>0</v>
      </c>
      <c r="O20" s="1">
        <f t="shared" si="3"/>
        <v>0</v>
      </c>
    </row>
    <row r="21" spans="1:15" ht="18.75">
      <c r="A21" s="67">
        <v>18</v>
      </c>
      <c r="B21" s="100" t="s">
        <v>644</v>
      </c>
      <c r="C21" s="101"/>
      <c r="D21" s="101"/>
      <c r="E21" s="102">
        <v>122</v>
      </c>
      <c r="F21" s="102">
        <v>114</v>
      </c>
      <c r="G21" s="102"/>
      <c r="H21" s="103">
        <f t="shared" si="0"/>
        <v>236</v>
      </c>
      <c r="I21" s="104">
        <f t="shared" si="1"/>
        <v>118</v>
      </c>
      <c r="J21" s="1">
        <f t="shared" si="3"/>
        <v>1</v>
      </c>
      <c r="K21" s="1">
        <f t="shared" si="3"/>
        <v>0</v>
      </c>
      <c r="L21" s="1">
        <f t="shared" si="3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</row>
    <row r="22" spans="1:15" ht="18.75">
      <c r="A22" s="67">
        <v>19</v>
      </c>
      <c r="B22" s="100" t="s">
        <v>645</v>
      </c>
      <c r="C22" s="101"/>
      <c r="D22" s="101"/>
      <c r="E22" s="102">
        <v>127</v>
      </c>
      <c r="F22" s="102">
        <v>111</v>
      </c>
      <c r="G22" s="102"/>
      <c r="H22" s="103">
        <f t="shared" si="0"/>
        <v>238</v>
      </c>
      <c r="I22" s="104">
        <f t="shared" si="1"/>
        <v>119</v>
      </c>
      <c r="J22" s="1">
        <f t="shared" si="3"/>
        <v>1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</row>
    <row r="23" spans="1:15" ht="18.75">
      <c r="A23" s="67">
        <v>20</v>
      </c>
      <c r="B23" s="100" t="s">
        <v>646</v>
      </c>
      <c r="C23" s="101"/>
      <c r="D23" s="101"/>
      <c r="E23" s="102">
        <v>145</v>
      </c>
      <c r="F23" s="102"/>
      <c r="G23" s="102"/>
      <c r="H23" s="103">
        <f t="shared" si="0"/>
        <v>145</v>
      </c>
      <c r="I23" s="104">
        <f t="shared" si="1"/>
        <v>145</v>
      </c>
      <c r="J23" s="1">
        <f t="shared" si="3"/>
        <v>1</v>
      </c>
      <c r="K23" s="1">
        <f t="shared" si="3"/>
        <v>0</v>
      </c>
      <c r="L23" s="1">
        <f t="shared" si="3"/>
        <v>0</v>
      </c>
      <c r="M23" s="1">
        <f t="shared" si="3"/>
        <v>0</v>
      </c>
      <c r="N23" s="1">
        <f t="shared" si="3"/>
        <v>0</v>
      </c>
      <c r="O23" s="1">
        <f t="shared" si="3"/>
        <v>0</v>
      </c>
    </row>
    <row r="24" spans="1:15" ht="18.75">
      <c r="A24" s="67">
        <v>21</v>
      </c>
      <c r="B24" s="68" t="s">
        <v>654</v>
      </c>
      <c r="C24" s="20"/>
      <c r="D24" s="20"/>
      <c r="E24" s="69"/>
      <c r="F24" s="69">
        <v>93</v>
      </c>
      <c r="G24" s="69"/>
      <c r="H24" s="71">
        <f t="shared" si="0"/>
        <v>93</v>
      </c>
      <c r="I24" s="72">
        <f t="shared" si="1"/>
        <v>93</v>
      </c>
      <c r="J24" s="1">
        <f t="shared" si="3"/>
        <v>1</v>
      </c>
      <c r="K24" s="1">
        <f t="shared" si="3"/>
        <v>0</v>
      </c>
      <c r="L24" s="1">
        <f t="shared" si="3"/>
        <v>0</v>
      </c>
      <c r="M24" s="1">
        <f t="shared" si="3"/>
        <v>0</v>
      </c>
      <c r="N24" s="1">
        <f t="shared" si="3"/>
        <v>0</v>
      </c>
      <c r="O24" s="1">
        <f t="shared" si="3"/>
        <v>0</v>
      </c>
    </row>
    <row r="25" spans="1:15" ht="18.75">
      <c r="A25" s="67">
        <v>22</v>
      </c>
      <c r="B25" s="68" t="s">
        <v>655</v>
      </c>
      <c r="C25" s="20"/>
      <c r="D25" s="20"/>
      <c r="E25" s="69"/>
      <c r="F25" s="69">
        <v>106</v>
      </c>
      <c r="G25" s="69"/>
      <c r="H25" s="71">
        <f t="shared" si="0"/>
        <v>106</v>
      </c>
      <c r="I25" s="72">
        <f t="shared" si="1"/>
        <v>106</v>
      </c>
      <c r="J25" s="1">
        <f t="shared" si="3"/>
        <v>1</v>
      </c>
      <c r="K25" s="1">
        <f t="shared" si="3"/>
        <v>0</v>
      </c>
      <c r="L25" s="1">
        <f t="shared" si="3"/>
        <v>0</v>
      </c>
      <c r="M25" s="1">
        <f t="shared" si="3"/>
        <v>0</v>
      </c>
      <c r="N25" s="1">
        <f t="shared" si="3"/>
        <v>0</v>
      </c>
      <c r="O25" s="1">
        <f t="shared" si="3"/>
        <v>0</v>
      </c>
    </row>
    <row r="26" spans="1:15" ht="18.75">
      <c r="A26" s="74">
        <v>23</v>
      </c>
      <c r="B26" s="75" t="s">
        <v>659</v>
      </c>
      <c r="C26" s="105"/>
      <c r="D26" s="105"/>
      <c r="E26" s="76"/>
      <c r="F26" s="76">
        <v>103</v>
      </c>
      <c r="G26" s="105"/>
      <c r="H26" s="77">
        <f t="shared" si="0"/>
        <v>103</v>
      </c>
      <c r="I26" s="79">
        <f t="shared" si="1"/>
        <v>103</v>
      </c>
      <c r="J26" s="1">
        <f t="shared" si="3"/>
        <v>1</v>
      </c>
      <c r="K26" s="1">
        <f t="shared" si="3"/>
        <v>0</v>
      </c>
      <c r="L26" s="1">
        <f t="shared" si="3"/>
        <v>0</v>
      </c>
      <c r="M26" s="1">
        <f t="shared" si="3"/>
        <v>0</v>
      </c>
      <c r="N26" s="1">
        <f t="shared" si="3"/>
        <v>0</v>
      </c>
      <c r="O26" s="1">
        <f t="shared" si="3"/>
        <v>0</v>
      </c>
    </row>
    <row r="27" spans="2:9" ht="18.75">
      <c r="B27" s="80" t="s">
        <v>1</v>
      </c>
      <c r="C27" s="65">
        <f>IF(SUM(C4:C26)=0,"",SUM(C4:C26))</f>
        <v>601</v>
      </c>
      <c r="D27" s="65">
        <f>IF(SUM(D4:D26)=0,"",SUM(D4:D26))</f>
        <v>893</v>
      </c>
      <c r="E27" s="65">
        <f>IF(SUM(E4:E26)=0,"",SUM(E4:E26))</f>
        <v>1887</v>
      </c>
      <c r="F27" s="65">
        <f>IF(SUM(F4:F26)=0,"",SUM(F4:F26))</f>
        <v>1764</v>
      </c>
      <c r="G27" s="65">
        <f>IF(SUM(G4:G26)=0,"",SUM(G4:G26))</f>
        <v>259</v>
      </c>
      <c r="H27" s="81">
        <f>IF(SUM(C27:G27)=0,"",SUM(C27:G27))</f>
        <v>5404</v>
      </c>
      <c r="I27" s="11"/>
    </row>
    <row r="28" spans="2:9" ht="18.75">
      <c r="B28" s="82" t="s">
        <v>2</v>
      </c>
      <c r="C28" s="83">
        <f>IF(C27="","",C27/COUNT(C4:C26))</f>
        <v>85.85714285714286</v>
      </c>
      <c r="D28" s="83">
        <f>IF(D27="","",D27/COUNT(D4:D26))</f>
        <v>99.22222222222223</v>
      </c>
      <c r="E28" s="83">
        <f>IF(E27="","",E27/COUNT(E4:E26))</f>
        <v>99.3157894736842</v>
      </c>
      <c r="F28" s="83">
        <f>IF(F27="","",F27/COUNT(F4:F26))</f>
        <v>98</v>
      </c>
      <c r="G28" s="83">
        <f>IF(G27="","",G27/COUNT(G4:G26))</f>
        <v>86.33333333333333</v>
      </c>
      <c r="H28" s="72"/>
      <c r="I28" s="11"/>
    </row>
    <row r="29" spans="2:9" ht="18.75">
      <c r="B29" s="84" t="s">
        <v>3</v>
      </c>
      <c r="C29" s="77">
        <v>237</v>
      </c>
      <c r="D29" s="77">
        <v>257</v>
      </c>
      <c r="E29" s="77">
        <v>240</v>
      </c>
      <c r="F29" s="77">
        <v>240</v>
      </c>
      <c r="G29" s="77">
        <v>259</v>
      </c>
      <c r="H29" s="85">
        <f>IF(SUM(C29:G29)=0,"",SUM(C29:G29))</f>
        <v>1233</v>
      </c>
      <c r="I29" s="11"/>
    </row>
    <row r="31" ht="18">
      <c r="B31" s="23" t="s">
        <v>648</v>
      </c>
    </row>
  </sheetData>
  <sheetProtection/>
  <mergeCells count="1">
    <mergeCell ref="A1:G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22">
      <selection activeCell="D39" sqref="D39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6" width="14.28125" style="1" customWidth="1"/>
    <col min="7" max="7" width="15.28125" style="2" customWidth="1"/>
    <col min="8" max="9" width="11.57421875" style="1" customWidth="1"/>
    <col min="10" max="10" width="12.28125" style="1" hidden="1" customWidth="1"/>
    <col min="11" max="15" width="11.57421875" style="1" hidden="1" customWidth="1"/>
    <col min="16" max="16384" width="11.57421875" style="1" customWidth="1"/>
  </cols>
  <sheetData>
    <row r="1" spans="1:7" ht="18">
      <c r="A1" s="127" t="s">
        <v>571</v>
      </c>
      <c r="B1" s="127"/>
      <c r="C1" s="127"/>
      <c r="D1" s="127"/>
      <c r="E1" s="127"/>
      <c r="F1" s="127"/>
      <c r="G1" s="127"/>
    </row>
    <row r="2" spans="2:9" ht="18">
      <c r="B2" s="90"/>
      <c r="C2" s="91" t="s">
        <v>551</v>
      </c>
      <c r="D2" s="91" t="s">
        <v>553</v>
      </c>
      <c r="E2" s="91" t="s">
        <v>552</v>
      </c>
      <c r="F2" s="91" t="s">
        <v>554</v>
      </c>
      <c r="G2" s="91" t="s">
        <v>555</v>
      </c>
      <c r="H2" s="92"/>
      <c r="I2" s="93"/>
    </row>
    <row r="3" spans="2:9" ht="18">
      <c r="B3" s="94" t="s">
        <v>0</v>
      </c>
      <c r="C3" s="95" t="s">
        <v>165</v>
      </c>
      <c r="D3" s="95" t="s">
        <v>557</v>
      </c>
      <c r="E3" s="95" t="s">
        <v>47</v>
      </c>
      <c r="F3" s="95" t="s">
        <v>36</v>
      </c>
      <c r="G3" s="95" t="s">
        <v>103</v>
      </c>
      <c r="H3" s="95" t="s">
        <v>1</v>
      </c>
      <c r="I3" s="96" t="s">
        <v>2</v>
      </c>
    </row>
    <row r="4" spans="1:15" ht="18.75">
      <c r="A4" s="61">
        <v>1</v>
      </c>
      <c r="B4" s="106" t="s">
        <v>586</v>
      </c>
      <c r="C4" s="64">
        <v>89</v>
      </c>
      <c r="D4" s="65">
        <v>92</v>
      </c>
      <c r="E4" s="65">
        <v>87</v>
      </c>
      <c r="F4" s="65"/>
      <c r="G4" s="65"/>
      <c r="H4" s="65">
        <f aca="true" t="shared" si="0" ref="H4:H27">IF(B4="","",SUM(C4:G4))</f>
        <v>268</v>
      </c>
      <c r="I4" s="66">
        <f aca="true" t="shared" si="1" ref="I4:I27">IF(OR(H4=0,H4="")=TRUE,"",H4/COUNT(C4:G4))</f>
        <v>89.33333333333333</v>
      </c>
      <c r="J4" s="1">
        <f aca="true" t="shared" si="2" ref="J4:O19">Farbe</f>
        <v>0</v>
      </c>
      <c r="K4" s="1">
        <f t="shared" si="2"/>
        <v>0</v>
      </c>
      <c r="L4" s="1">
        <f t="shared" si="2"/>
        <v>1</v>
      </c>
      <c r="M4" s="1">
        <f t="shared" si="2"/>
        <v>1</v>
      </c>
      <c r="N4" s="1">
        <f t="shared" si="2"/>
        <v>1</v>
      </c>
      <c r="O4" s="1">
        <f t="shared" si="2"/>
        <v>1</v>
      </c>
    </row>
    <row r="5" spans="1:15" ht="18.75">
      <c r="A5" s="67">
        <v>2</v>
      </c>
      <c r="B5" s="22" t="s">
        <v>587</v>
      </c>
      <c r="C5" s="69">
        <v>81</v>
      </c>
      <c r="D5" s="69">
        <v>72</v>
      </c>
      <c r="E5" s="71">
        <v>83</v>
      </c>
      <c r="F5" s="69">
        <v>82</v>
      </c>
      <c r="G5" s="70">
        <v>72</v>
      </c>
      <c r="H5" s="71">
        <f t="shared" si="0"/>
        <v>390</v>
      </c>
      <c r="I5" s="72">
        <f t="shared" si="1"/>
        <v>78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1</v>
      </c>
      <c r="N5" s="1">
        <f t="shared" si="2"/>
        <v>0</v>
      </c>
      <c r="O5" s="1">
        <f t="shared" si="2"/>
        <v>3</v>
      </c>
    </row>
    <row r="6" spans="1:15" ht="18.75">
      <c r="A6" s="67">
        <v>3</v>
      </c>
      <c r="B6" s="20" t="s">
        <v>628</v>
      </c>
      <c r="C6" s="70">
        <v>79</v>
      </c>
      <c r="D6" s="71">
        <v>86</v>
      </c>
      <c r="E6" s="71">
        <v>85</v>
      </c>
      <c r="F6" s="71">
        <v>91</v>
      </c>
      <c r="G6" s="71"/>
      <c r="H6" s="71">
        <f t="shared" si="0"/>
        <v>341</v>
      </c>
      <c r="I6" s="72">
        <f t="shared" si="1"/>
        <v>85.25</v>
      </c>
      <c r="J6" s="1">
        <f t="shared" si="2"/>
        <v>0</v>
      </c>
      <c r="K6" s="1">
        <f t="shared" si="2"/>
        <v>3</v>
      </c>
      <c r="L6" s="1">
        <f t="shared" si="2"/>
        <v>1</v>
      </c>
      <c r="M6" s="1">
        <f t="shared" si="2"/>
        <v>1</v>
      </c>
      <c r="N6" s="1">
        <f t="shared" si="2"/>
        <v>1</v>
      </c>
      <c r="O6" s="1">
        <f t="shared" si="2"/>
        <v>1</v>
      </c>
    </row>
    <row r="7" spans="1:15" ht="18.75">
      <c r="A7" s="67">
        <v>4</v>
      </c>
      <c r="B7" s="20" t="s">
        <v>588</v>
      </c>
      <c r="C7" s="69">
        <v>93</v>
      </c>
      <c r="D7" s="71"/>
      <c r="E7" s="71"/>
      <c r="F7" s="71"/>
      <c r="G7" s="71"/>
      <c r="H7" s="71">
        <f t="shared" si="0"/>
        <v>93</v>
      </c>
      <c r="I7" s="72">
        <f t="shared" si="1"/>
        <v>93</v>
      </c>
      <c r="J7" s="1">
        <f t="shared" si="2"/>
        <v>0</v>
      </c>
      <c r="K7" s="1">
        <f t="shared" si="2"/>
        <v>0</v>
      </c>
      <c r="L7" s="1">
        <f t="shared" si="2"/>
        <v>1</v>
      </c>
      <c r="M7" s="1">
        <f t="shared" si="2"/>
        <v>1</v>
      </c>
      <c r="N7" s="1">
        <f t="shared" si="2"/>
        <v>1</v>
      </c>
      <c r="O7" s="1">
        <f t="shared" si="2"/>
        <v>1</v>
      </c>
    </row>
    <row r="8" spans="1:15" ht="18.75">
      <c r="A8" s="67">
        <v>5</v>
      </c>
      <c r="B8" s="22" t="s">
        <v>589</v>
      </c>
      <c r="C8" s="70">
        <v>75</v>
      </c>
      <c r="D8" s="71">
        <v>95</v>
      </c>
      <c r="E8" s="71"/>
      <c r="F8" s="71"/>
      <c r="G8" s="71"/>
      <c r="H8" s="71">
        <f t="shared" si="0"/>
        <v>170</v>
      </c>
      <c r="I8" s="72">
        <f t="shared" si="1"/>
        <v>85</v>
      </c>
      <c r="J8" s="1">
        <f t="shared" si="2"/>
        <v>0</v>
      </c>
      <c r="K8" s="1">
        <f t="shared" si="2"/>
        <v>3</v>
      </c>
      <c r="L8" s="1">
        <f t="shared" si="2"/>
        <v>1</v>
      </c>
      <c r="M8" s="1">
        <f t="shared" si="2"/>
        <v>1</v>
      </c>
      <c r="N8" s="1">
        <f t="shared" si="2"/>
        <v>1</v>
      </c>
      <c r="O8" s="1">
        <f t="shared" si="2"/>
        <v>1</v>
      </c>
    </row>
    <row r="9" spans="1:15" ht="18.75">
      <c r="A9" s="67">
        <v>6</v>
      </c>
      <c r="B9" s="22" t="s">
        <v>590</v>
      </c>
      <c r="C9" s="107">
        <v>81</v>
      </c>
      <c r="D9" s="69">
        <v>74</v>
      </c>
      <c r="E9" s="69">
        <v>90</v>
      </c>
      <c r="F9" s="71">
        <v>87</v>
      </c>
      <c r="G9" s="69">
        <v>74</v>
      </c>
      <c r="H9" s="71">
        <f t="shared" si="0"/>
        <v>406</v>
      </c>
      <c r="I9" s="72">
        <f t="shared" si="1"/>
        <v>81.2</v>
      </c>
      <c r="J9" s="1">
        <f t="shared" si="2"/>
        <v>0</v>
      </c>
      <c r="K9" s="1">
        <f t="shared" si="2"/>
        <v>0</v>
      </c>
      <c r="L9" s="1">
        <f t="shared" si="2"/>
        <v>0</v>
      </c>
      <c r="M9" s="1">
        <f t="shared" si="2"/>
        <v>0</v>
      </c>
      <c r="N9" s="1">
        <f t="shared" si="2"/>
        <v>1</v>
      </c>
      <c r="O9" s="1">
        <f t="shared" si="2"/>
        <v>0</v>
      </c>
    </row>
    <row r="10" spans="1:15" ht="18.75">
      <c r="A10" s="67">
        <v>7</v>
      </c>
      <c r="B10" s="20" t="s">
        <v>591</v>
      </c>
      <c r="C10" s="69">
        <v>100</v>
      </c>
      <c r="D10" s="71">
        <v>87</v>
      </c>
      <c r="E10" s="108"/>
      <c r="F10" s="108"/>
      <c r="G10" s="108"/>
      <c r="H10" s="71">
        <f t="shared" si="0"/>
        <v>187</v>
      </c>
      <c r="I10" s="72">
        <f t="shared" si="1"/>
        <v>93.5</v>
      </c>
      <c r="J10" s="1">
        <f t="shared" si="2"/>
        <v>0</v>
      </c>
      <c r="K10" s="1">
        <f t="shared" si="2"/>
        <v>0</v>
      </c>
      <c r="L10" s="1">
        <f t="shared" si="2"/>
        <v>1</v>
      </c>
      <c r="M10" s="1">
        <f t="shared" si="2"/>
        <v>3</v>
      </c>
      <c r="N10" s="1">
        <f t="shared" si="2"/>
        <v>3</v>
      </c>
      <c r="O10" s="1">
        <f t="shared" si="2"/>
        <v>3</v>
      </c>
    </row>
    <row r="11" spans="1:15" ht="18.75">
      <c r="A11" s="67">
        <v>8</v>
      </c>
      <c r="B11" s="20" t="s">
        <v>592</v>
      </c>
      <c r="C11" s="70">
        <v>78</v>
      </c>
      <c r="D11" s="71"/>
      <c r="E11" s="71"/>
      <c r="F11" s="71">
        <v>87</v>
      </c>
      <c r="G11" s="71"/>
      <c r="H11" s="71">
        <f t="shared" si="0"/>
        <v>165</v>
      </c>
      <c r="I11" s="72">
        <f t="shared" si="1"/>
        <v>82.5</v>
      </c>
      <c r="J11" s="1">
        <f t="shared" si="2"/>
        <v>0</v>
      </c>
      <c r="K11" s="1">
        <f t="shared" si="2"/>
        <v>3</v>
      </c>
      <c r="L11" s="1">
        <f t="shared" si="2"/>
        <v>1</v>
      </c>
      <c r="M11" s="1">
        <f t="shared" si="2"/>
        <v>1</v>
      </c>
      <c r="N11" s="1">
        <f t="shared" si="2"/>
        <v>1</v>
      </c>
      <c r="O11" s="1">
        <f t="shared" si="2"/>
        <v>1</v>
      </c>
    </row>
    <row r="12" spans="1:15" ht="18.75">
      <c r="A12" s="67">
        <v>9</v>
      </c>
      <c r="B12" s="20" t="s">
        <v>593</v>
      </c>
      <c r="C12" s="69">
        <v>85</v>
      </c>
      <c r="D12" s="69">
        <v>90</v>
      </c>
      <c r="E12" s="71"/>
      <c r="F12" s="69">
        <v>79</v>
      </c>
      <c r="G12" s="71"/>
      <c r="H12" s="71">
        <f t="shared" si="0"/>
        <v>254</v>
      </c>
      <c r="I12" s="72">
        <f t="shared" si="1"/>
        <v>84.66666666666667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1</v>
      </c>
      <c r="N12" s="1">
        <f t="shared" si="2"/>
        <v>0</v>
      </c>
      <c r="O12" s="1">
        <f t="shared" si="2"/>
        <v>1</v>
      </c>
    </row>
    <row r="13" spans="1:15" ht="18.75">
      <c r="A13" s="67">
        <v>10</v>
      </c>
      <c r="B13" s="20" t="s">
        <v>594</v>
      </c>
      <c r="C13" s="69">
        <v>85</v>
      </c>
      <c r="D13" s="71">
        <v>79</v>
      </c>
      <c r="E13" s="71"/>
      <c r="F13" s="71">
        <v>78</v>
      </c>
      <c r="G13" s="71"/>
      <c r="H13" s="71">
        <f t="shared" si="0"/>
        <v>242</v>
      </c>
      <c r="I13" s="72">
        <f t="shared" si="1"/>
        <v>80.66666666666667</v>
      </c>
      <c r="J13" s="1">
        <f t="shared" si="2"/>
        <v>0</v>
      </c>
      <c r="K13" s="1">
        <f t="shared" si="2"/>
        <v>0</v>
      </c>
      <c r="L13" s="1">
        <f t="shared" si="2"/>
        <v>1</v>
      </c>
      <c r="M13" s="1">
        <f t="shared" si="2"/>
        <v>1</v>
      </c>
      <c r="N13" s="1">
        <f t="shared" si="2"/>
        <v>1</v>
      </c>
      <c r="O13" s="1">
        <f t="shared" si="2"/>
        <v>1</v>
      </c>
    </row>
    <row r="14" spans="1:15" ht="18.75">
      <c r="A14" s="67">
        <v>11</v>
      </c>
      <c r="B14" s="68" t="s">
        <v>616</v>
      </c>
      <c r="C14" s="69"/>
      <c r="D14" s="70">
        <v>71</v>
      </c>
      <c r="E14" s="70">
        <v>73</v>
      </c>
      <c r="F14" s="70">
        <v>70</v>
      </c>
      <c r="G14" s="71"/>
      <c r="H14" s="71">
        <f t="shared" si="0"/>
        <v>214</v>
      </c>
      <c r="I14" s="72">
        <f t="shared" si="1"/>
        <v>71.33333333333333</v>
      </c>
      <c r="J14" s="1">
        <f t="shared" si="2"/>
        <v>1</v>
      </c>
      <c r="K14" s="1">
        <f t="shared" si="2"/>
        <v>0</v>
      </c>
      <c r="L14" s="1">
        <f t="shared" si="2"/>
        <v>3</v>
      </c>
      <c r="M14" s="1">
        <f t="shared" si="2"/>
        <v>3</v>
      </c>
      <c r="N14" s="1">
        <f t="shared" si="2"/>
        <v>3</v>
      </c>
      <c r="O14" s="1">
        <f t="shared" si="2"/>
        <v>1</v>
      </c>
    </row>
    <row r="15" spans="1:15" ht="18.75">
      <c r="A15" s="67">
        <v>12</v>
      </c>
      <c r="B15" s="28" t="s">
        <v>617</v>
      </c>
      <c r="C15" s="109"/>
      <c r="D15" s="70">
        <v>70</v>
      </c>
      <c r="E15" s="71"/>
      <c r="F15" s="70">
        <v>76</v>
      </c>
      <c r="G15" s="70">
        <v>73</v>
      </c>
      <c r="H15" s="71">
        <f t="shared" si="0"/>
        <v>219</v>
      </c>
      <c r="I15" s="72">
        <f t="shared" si="1"/>
        <v>73</v>
      </c>
      <c r="J15" s="1">
        <f t="shared" si="2"/>
        <v>1</v>
      </c>
      <c r="K15" s="1">
        <f t="shared" si="2"/>
        <v>3</v>
      </c>
      <c r="L15" s="1">
        <f t="shared" si="2"/>
        <v>3</v>
      </c>
      <c r="M15" s="1">
        <f t="shared" si="2"/>
        <v>1</v>
      </c>
      <c r="N15" s="1">
        <f t="shared" si="2"/>
        <v>3</v>
      </c>
      <c r="O15" s="1">
        <f t="shared" si="2"/>
        <v>3</v>
      </c>
    </row>
    <row r="16" spans="1:15" ht="18.75">
      <c r="A16" s="67">
        <v>13</v>
      </c>
      <c r="B16" s="28" t="s">
        <v>618</v>
      </c>
      <c r="C16" s="109"/>
      <c r="D16" s="70">
        <v>70</v>
      </c>
      <c r="E16" s="71">
        <v>81</v>
      </c>
      <c r="F16" s="71"/>
      <c r="G16" s="71">
        <v>78</v>
      </c>
      <c r="H16" s="71">
        <f t="shared" si="0"/>
        <v>229</v>
      </c>
      <c r="I16" s="72">
        <f t="shared" si="1"/>
        <v>76.33333333333333</v>
      </c>
      <c r="J16" s="1">
        <f t="shared" si="2"/>
        <v>1</v>
      </c>
      <c r="K16" s="1">
        <f t="shared" si="2"/>
        <v>3</v>
      </c>
      <c r="L16" s="1">
        <f t="shared" si="2"/>
        <v>3</v>
      </c>
      <c r="M16" s="1">
        <f t="shared" si="2"/>
        <v>1</v>
      </c>
      <c r="N16" s="1">
        <f t="shared" si="2"/>
        <v>1</v>
      </c>
      <c r="O16" s="1">
        <f t="shared" si="2"/>
        <v>1</v>
      </c>
    </row>
    <row r="17" spans="1:15" ht="18.75">
      <c r="A17" s="67">
        <v>14</v>
      </c>
      <c r="B17" s="68" t="s">
        <v>619</v>
      </c>
      <c r="C17" s="68"/>
      <c r="D17" s="68">
        <v>71</v>
      </c>
      <c r="E17" s="70">
        <v>77</v>
      </c>
      <c r="F17" s="70">
        <v>75</v>
      </c>
      <c r="G17" s="71"/>
      <c r="H17" s="71">
        <f t="shared" si="0"/>
        <v>223</v>
      </c>
      <c r="I17" s="72">
        <f t="shared" si="1"/>
        <v>74.33333333333333</v>
      </c>
      <c r="J17" s="1">
        <f t="shared" si="2"/>
        <v>1</v>
      </c>
      <c r="K17" s="1">
        <f t="shared" si="2"/>
        <v>1</v>
      </c>
      <c r="L17" s="1">
        <f t="shared" si="2"/>
        <v>1</v>
      </c>
      <c r="M17" s="1">
        <f t="shared" si="2"/>
        <v>3</v>
      </c>
      <c r="N17" s="1">
        <f t="shared" si="2"/>
        <v>3</v>
      </c>
      <c r="O17" s="1">
        <f t="shared" si="2"/>
        <v>1</v>
      </c>
    </row>
    <row r="18" spans="1:15" ht="18.75">
      <c r="A18" s="67">
        <v>15</v>
      </c>
      <c r="B18" s="28" t="s">
        <v>620</v>
      </c>
      <c r="C18" s="68"/>
      <c r="D18" s="68">
        <v>76</v>
      </c>
      <c r="E18" s="108"/>
      <c r="F18" s="71"/>
      <c r="G18" s="71">
        <v>79</v>
      </c>
      <c r="H18" s="71">
        <f t="shared" si="0"/>
        <v>155</v>
      </c>
      <c r="I18" s="72">
        <f t="shared" si="1"/>
        <v>77.5</v>
      </c>
      <c r="J18" s="1">
        <f t="shared" si="2"/>
        <v>1</v>
      </c>
      <c r="K18" s="1">
        <f t="shared" si="2"/>
        <v>1</v>
      </c>
      <c r="L18" s="1">
        <f t="shared" si="2"/>
        <v>1</v>
      </c>
      <c r="M18" s="1">
        <f t="shared" si="2"/>
        <v>3</v>
      </c>
      <c r="N18" s="1">
        <f t="shared" si="2"/>
        <v>1</v>
      </c>
      <c r="O18" s="1">
        <f t="shared" si="2"/>
        <v>1</v>
      </c>
    </row>
    <row r="19" spans="1:15" ht="18.75">
      <c r="A19" s="67">
        <v>16</v>
      </c>
      <c r="B19" s="28" t="s">
        <v>621</v>
      </c>
      <c r="C19" s="68"/>
      <c r="D19" s="68">
        <v>76</v>
      </c>
      <c r="E19" s="71"/>
      <c r="F19" s="71"/>
      <c r="G19" s="71">
        <v>75</v>
      </c>
      <c r="H19" s="71">
        <f t="shared" si="0"/>
        <v>151</v>
      </c>
      <c r="I19" s="72">
        <f t="shared" si="1"/>
        <v>75.5</v>
      </c>
      <c r="J19" s="1">
        <f t="shared" si="2"/>
        <v>1</v>
      </c>
      <c r="K19" s="1">
        <f t="shared" si="2"/>
        <v>1</v>
      </c>
      <c r="L19" s="1">
        <f t="shared" si="2"/>
        <v>1</v>
      </c>
      <c r="M19" s="1">
        <f t="shared" si="2"/>
        <v>1</v>
      </c>
      <c r="N19" s="1">
        <f t="shared" si="2"/>
        <v>1</v>
      </c>
      <c r="O19" s="1">
        <f t="shared" si="2"/>
        <v>1</v>
      </c>
    </row>
    <row r="20" spans="1:15" ht="18.75">
      <c r="A20" s="67">
        <v>17</v>
      </c>
      <c r="B20" s="68" t="s">
        <v>622</v>
      </c>
      <c r="C20" s="68"/>
      <c r="D20" s="68">
        <v>79</v>
      </c>
      <c r="E20" s="71"/>
      <c r="F20" s="71"/>
      <c r="G20" s="71"/>
      <c r="H20" s="71">
        <f t="shared" si="0"/>
        <v>79</v>
      </c>
      <c r="I20" s="72">
        <f t="shared" si="1"/>
        <v>79</v>
      </c>
      <c r="J20" s="1">
        <f aca="true" t="shared" si="3" ref="J20:O26">Farbe</f>
        <v>1</v>
      </c>
      <c r="K20" s="1">
        <f t="shared" si="3"/>
        <v>1</v>
      </c>
      <c r="L20" s="1">
        <f t="shared" si="3"/>
        <v>1</v>
      </c>
      <c r="M20" s="1">
        <f t="shared" si="3"/>
        <v>1</v>
      </c>
      <c r="N20" s="1">
        <f t="shared" si="3"/>
        <v>1</v>
      </c>
      <c r="O20" s="1">
        <f t="shared" si="3"/>
        <v>1</v>
      </c>
    </row>
    <row r="21" spans="1:15" ht="18.75">
      <c r="A21" s="67">
        <v>18</v>
      </c>
      <c r="B21" s="68" t="s">
        <v>623</v>
      </c>
      <c r="C21" s="68"/>
      <c r="D21" s="68">
        <v>80</v>
      </c>
      <c r="E21" s="71"/>
      <c r="F21" s="71"/>
      <c r="G21" s="71">
        <v>80</v>
      </c>
      <c r="H21" s="71">
        <f t="shared" si="0"/>
        <v>160</v>
      </c>
      <c r="I21" s="72">
        <f t="shared" si="1"/>
        <v>80</v>
      </c>
      <c r="J21" s="1">
        <f t="shared" si="3"/>
        <v>1</v>
      </c>
      <c r="K21" s="1">
        <f t="shared" si="3"/>
        <v>1</v>
      </c>
      <c r="L21" s="1">
        <f t="shared" si="3"/>
        <v>1</v>
      </c>
      <c r="M21" s="1">
        <f t="shared" si="3"/>
        <v>1</v>
      </c>
      <c r="N21" s="1">
        <f t="shared" si="3"/>
        <v>1</v>
      </c>
      <c r="O21" s="1">
        <f t="shared" si="3"/>
        <v>1</v>
      </c>
    </row>
    <row r="22" spans="1:15" ht="18.75">
      <c r="A22" s="67">
        <v>19</v>
      </c>
      <c r="B22" s="68" t="s">
        <v>624</v>
      </c>
      <c r="C22" s="68"/>
      <c r="D22" s="68">
        <v>80</v>
      </c>
      <c r="E22" s="71"/>
      <c r="F22" s="71"/>
      <c r="G22" s="71"/>
      <c r="H22" s="71">
        <f t="shared" si="0"/>
        <v>80</v>
      </c>
      <c r="I22" s="72">
        <f t="shared" si="1"/>
        <v>80</v>
      </c>
      <c r="J22" s="1">
        <f t="shared" si="3"/>
        <v>1</v>
      </c>
      <c r="K22" s="1">
        <f t="shared" si="3"/>
        <v>1</v>
      </c>
      <c r="L22" s="1">
        <f t="shared" si="3"/>
        <v>1</v>
      </c>
      <c r="M22" s="1">
        <f t="shared" si="3"/>
        <v>1</v>
      </c>
      <c r="N22" s="1">
        <f t="shared" si="3"/>
        <v>1</v>
      </c>
      <c r="O22" s="1">
        <f t="shared" si="3"/>
        <v>1</v>
      </c>
    </row>
    <row r="23" spans="1:15" ht="18.75">
      <c r="A23" s="67">
        <v>20</v>
      </c>
      <c r="B23" s="68" t="s">
        <v>625</v>
      </c>
      <c r="C23" s="68"/>
      <c r="D23" s="68">
        <v>81</v>
      </c>
      <c r="E23" s="71"/>
      <c r="F23" s="71">
        <v>77</v>
      </c>
      <c r="G23" s="71"/>
      <c r="H23" s="71">
        <f t="shared" si="0"/>
        <v>158</v>
      </c>
      <c r="I23" s="72">
        <f t="shared" si="1"/>
        <v>79</v>
      </c>
      <c r="J23" s="1">
        <f t="shared" si="3"/>
        <v>1</v>
      </c>
      <c r="K23" s="1">
        <f t="shared" si="3"/>
        <v>1</v>
      </c>
      <c r="L23" s="1">
        <f t="shared" si="3"/>
        <v>1</v>
      </c>
      <c r="M23" s="1">
        <f t="shared" si="3"/>
        <v>1</v>
      </c>
      <c r="N23" s="1">
        <f t="shared" si="3"/>
        <v>1</v>
      </c>
      <c r="O23" s="1">
        <f t="shared" si="3"/>
        <v>1</v>
      </c>
    </row>
    <row r="24" spans="1:15" ht="18.75">
      <c r="A24" s="67">
        <v>21</v>
      </c>
      <c r="B24" s="68" t="s">
        <v>626</v>
      </c>
      <c r="C24" s="68"/>
      <c r="D24" s="68">
        <v>81</v>
      </c>
      <c r="E24" s="71"/>
      <c r="F24" s="71"/>
      <c r="G24" s="71"/>
      <c r="H24" s="71">
        <f t="shared" si="0"/>
        <v>81</v>
      </c>
      <c r="I24" s="72">
        <f t="shared" si="1"/>
        <v>81</v>
      </c>
      <c r="J24" s="1">
        <f t="shared" si="3"/>
        <v>1</v>
      </c>
      <c r="K24" s="1">
        <f t="shared" si="3"/>
        <v>1</v>
      </c>
      <c r="L24" s="1">
        <f t="shared" si="3"/>
        <v>1</v>
      </c>
      <c r="M24" s="1">
        <f t="shared" si="3"/>
        <v>1</v>
      </c>
      <c r="N24" s="1">
        <f t="shared" si="3"/>
        <v>1</v>
      </c>
      <c r="O24" s="1">
        <f t="shared" si="3"/>
        <v>1</v>
      </c>
    </row>
    <row r="25" spans="1:15" ht="18.75">
      <c r="A25" s="67">
        <v>22</v>
      </c>
      <c r="B25" s="28" t="s">
        <v>627</v>
      </c>
      <c r="C25" s="68"/>
      <c r="D25" s="68">
        <v>86</v>
      </c>
      <c r="E25" s="71"/>
      <c r="F25" s="71"/>
      <c r="G25" s="71">
        <v>90</v>
      </c>
      <c r="H25" s="71">
        <f t="shared" si="0"/>
        <v>176</v>
      </c>
      <c r="I25" s="72">
        <f t="shared" si="1"/>
        <v>88</v>
      </c>
      <c r="J25" s="1">
        <f t="shared" si="3"/>
        <v>1</v>
      </c>
      <c r="K25" s="1">
        <f t="shared" si="3"/>
        <v>1</v>
      </c>
      <c r="L25" s="1">
        <f t="shared" si="3"/>
        <v>1</v>
      </c>
      <c r="M25" s="1">
        <f t="shared" si="3"/>
        <v>1</v>
      </c>
      <c r="N25" s="1">
        <f t="shared" si="3"/>
        <v>1</v>
      </c>
      <c r="O25" s="1">
        <f t="shared" si="3"/>
        <v>1</v>
      </c>
    </row>
    <row r="26" spans="1:15" ht="18.75">
      <c r="A26" s="67">
        <v>23</v>
      </c>
      <c r="B26" s="28" t="s">
        <v>629</v>
      </c>
      <c r="C26" s="68"/>
      <c r="D26" s="68">
        <v>89</v>
      </c>
      <c r="E26" s="71"/>
      <c r="F26" s="71">
        <v>88</v>
      </c>
      <c r="G26" s="71">
        <v>93</v>
      </c>
      <c r="H26" s="71">
        <f t="shared" si="0"/>
        <v>270</v>
      </c>
      <c r="I26" s="72">
        <f t="shared" si="1"/>
        <v>90</v>
      </c>
      <c r="J26" s="1">
        <f t="shared" si="3"/>
        <v>1</v>
      </c>
      <c r="K26" s="1">
        <f t="shared" si="3"/>
        <v>1</v>
      </c>
      <c r="L26" s="1">
        <f t="shared" si="3"/>
        <v>1</v>
      </c>
      <c r="M26" s="1">
        <f t="shared" si="3"/>
        <v>1</v>
      </c>
      <c r="N26" s="1">
        <f t="shared" si="3"/>
        <v>1</v>
      </c>
      <c r="O26" s="1">
        <f t="shared" si="3"/>
        <v>1</v>
      </c>
    </row>
    <row r="27" spans="1:9" ht="18.75">
      <c r="A27" s="67">
        <v>24</v>
      </c>
      <c r="B27" s="68" t="s">
        <v>630</v>
      </c>
      <c r="C27" s="68"/>
      <c r="D27" s="68">
        <v>97</v>
      </c>
      <c r="E27" s="71"/>
      <c r="F27" s="71">
        <v>92</v>
      </c>
      <c r="G27" s="71"/>
      <c r="H27" s="71">
        <f t="shared" si="0"/>
        <v>189</v>
      </c>
      <c r="I27" s="72">
        <f t="shared" si="1"/>
        <v>94.5</v>
      </c>
    </row>
    <row r="28" spans="1:9" ht="18.75">
      <c r="A28" s="67">
        <v>25</v>
      </c>
      <c r="B28" s="28" t="s">
        <v>633</v>
      </c>
      <c r="C28" s="68"/>
      <c r="D28" s="68"/>
      <c r="E28" s="70">
        <v>70</v>
      </c>
      <c r="F28" s="68"/>
      <c r="G28" s="70">
        <v>72</v>
      </c>
      <c r="H28" s="71">
        <f aca="true" t="shared" si="4" ref="H28:H33">IF(B28="","",SUM(C28:G28))</f>
        <v>142</v>
      </c>
      <c r="I28" s="72">
        <f aca="true" t="shared" si="5" ref="I28:I33">IF(OR(H28=0,H28="")=TRUE,"",H28/COUNT(C28:G28))</f>
        <v>71</v>
      </c>
    </row>
    <row r="29" spans="1:9" ht="18.75">
      <c r="A29" s="67">
        <v>26</v>
      </c>
      <c r="B29" s="28" t="s">
        <v>677</v>
      </c>
      <c r="C29" s="68"/>
      <c r="D29" s="68"/>
      <c r="E29" s="70"/>
      <c r="F29" s="68"/>
      <c r="G29" s="71">
        <v>99</v>
      </c>
      <c r="H29" s="71">
        <f t="shared" si="4"/>
        <v>99</v>
      </c>
      <c r="I29" s="72">
        <f t="shared" si="5"/>
        <v>99</v>
      </c>
    </row>
    <row r="30" spans="1:9" ht="18.75">
      <c r="A30" s="67">
        <v>27</v>
      </c>
      <c r="B30" s="28" t="s">
        <v>678</v>
      </c>
      <c r="C30" s="68"/>
      <c r="D30" s="68"/>
      <c r="E30" s="70"/>
      <c r="F30" s="68"/>
      <c r="G30" s="71">
        <v>84</v>
      </c>
      <c r="H30" s="71">
        <f t="shared" si="4"/>
        <v>84</v>
      </c>
      <c r="I30" s="72">
        <f t="shared" si="5"/>
        <v>84</v>
      </c>
    </row>
    <row r="31" spans="1:9" ht="18.75">
      <c r="A31" s="67">
        <v>28</v>
      </c>
      <c r="B31" s="28" t="s">
        <v>679</v>
      </c>
      <c r="C31" s="68"/>
      <c r="D31" s="68"/>
      <c r="E31" s="70"/>
      <c r="F31" s="68"/>
      <c r="G31" s="71">
        <v>90</v>
      </c>
      <c r="H31" s="71">
        <f t="shared" si="4"/>
        <v>90</v>
      </c>
      <c r="I31" s="72">
        <f t="shared" si="5"/>
        <v>90</v>
      </c>
    </row>
    <row r="32" spans="1:9" ht="18.75">
      <c r="A32" s="67">
        <v>29</v>
      </c>
      <c r="B32" s="28" t="s">
        <v>680</v>
      </c>
      <c r="C32" s="68"/>
      <c r="D32" s="68"/>
      <c r="E32" s="70"/>
      <c r="F32" s="68"/>
      <c r="G32" s="71">
        <v>127</v>
      </c>
      <c r="H32" s="71">
        <f t="shared" si="4"/>
        <v>127</v>
      </c>
      <c r="I32" s="72">
        <f t="shared" si="5"/>
        <v>127</v>
      </c>
    </row>
    <row r="33" spans="1:9" ht="18.75">
      <c r="A33" s="74">
        <v>30</v>
      </c>
      <c r="B33" s="110" t="s">
        <v>681</v>
      </c>
      <c r="C33" s="75"/>
      <c r="D33" s="75"/>
      <c r="E33" s="78"/>
      <c r="F33" s="75"/>
      <c r="G33" s="77">
        <v>131</v>
      </c>
      <c r="H33" s="77">
        <f t="shared" si="4"/>
        <v>131</v>
      </c>
      <c r="I33" s="79">
        <f t="shared" si="5"/>
        <v>131</v>
      </c>
    </row>
    <row r="34" spans="2:9" ht="18.75">
      <c r="B34" s="80" t="s">
        <v>1</v>
      </c>
      <c r="C34" s="65">
        <f>IF(SUM(C4:C26)=0,"",SUM(C4:C26))</f>
        <v>846</v>
      </c>
      <c r="D34" s="65">
        <f>IF(SUM(D4:D27)=0,"",SUM(D4:D27))</f>
        <v>1782</v>
      </c>
      <c r="E34" s="65">
        <v>646</v>
      </c>
      <c r="F34" s="65">
        <f>IF(SUM(F4:F27)=0,"",SUM(F4:F27))</f>
        <v>982</v>
      </c>
      <c r="G34" s="65">
        <f>IF(SUM(G4:G26)=0,"",SUM(G4:G26))</f>
        <v>714</v>
      </c>
      <c r="H34" s="81">
        <f>IF(SUM(C34:G34)=0,"",SUM(C34:G34))</f>
        <v>4970</v>
      </c>
      <c r="I34" s="11"/>
    </row>
    <row r="35" spans="2:9" ht="18.75">
      <c r="B35" s="82" t="s">
        <v>2</v>
      </c>
      <c r="C35" s="83">
        <f>IF(C34="","",C34/COUNT(C4:C26))</f>
        <v>84.6</v>
      </c>
      <c r="D35" s="83">
        <f>IF(D34="","",D34/COUNT(D4:D27))</f>
        <v>81</v>
      </c>
      <c r="E35" s="83">
        <v>80.75</v>
      </c>
      <c r="F35" s="83">
        <v>81.83</v>
      </c>
      <c r="G35" s="83">
        <f>IF(G34="","",G34/COUNT(G4:G26))</f>
        <v>79.33333333333333</v>
      </c>
      <c r="H35" s="72"/>
      <c r="I35" s="11"/>
    </row>
    <row r="36" spans="2:9" ht="18.75">
      <c r="B36" s="84" t="s">
        <v>3</v>
      </c>
      <c r="C36" s="77">
        <v>232</v>
      </c>
      <c r="D36" s="77">
        <v>211</v>
      </c>
      <c r="E36" s="77">
        <v>220</v>
      </c>
      <c r="F36" s="77">
        <v>221</v>
      </c>
      <c r="G36" s="77">
        <v>217</v>
      </c>
      <c r="H36" s="85">
        <f>IF(SUM(C36:G36)=0,"",SUM(C36:G36))</f>
        <v>1101</v>
      </c>
      <c r="I36" s="11"/>
    </row>
  </sheetData>
  <sheetProtection/>
  <mergeCells count="1">
    <mergeCell ref="A1:G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0">
      <selection activeCell="E36" sqref="E36"/>
    </sheetView>
  </sheetViews>
  <sheetFormatPr defaultColWidth="11.57421875" defaultRowHeight="15"/>
  <cols>
    <col min="1" max="1" width="3.8515625" style="1" customWidth="1"/>
    <col min="2" max="2" width="24.00390625" style="1" bestFit="1" customWidth="1"/>
    <col min="3" max="3" width="14.28125" style="1" customWidth="1"/>
    <col min="4" max="4" width="16.7109375" style="1" customWidth="1"/>
    <col min="5" max="6" width="14.28125" style="1" customWidth="1"/>
    <col min="7" max="7" width="15.28125" style="2" customWidth="1"/>
    <col min="8" max="9" width="11.57421875" style="1" customWidth="1"/>
    <col min="10" max="10" width="12.28125" style="1" hidden="1" customWidth="1"/>
    <col min="11" max="15" width="11.57421875" style="1" hidden="1" customWidth="1"/>
    <col min="16" max="16384" width="11.57421875" style="1" customWidth="1"/>
  </cols>
  <sheetData>
    <row r="1" spans="1:7" ht="18">
      <c r="A1" s="127" t="s">
        <v>569</v>
      </c>
      <c r="B1" s="127"/>
      <c r="C1" s="127"/>
      <c r="D1" s="127"/>
      <c r="E1" s="127"/>
      <c r="F1" s="127"/>
      <c r="G1" s="127"/>
    </row>
    <row r="2" spans="2:9" ht="18">
      <c r="B2" s="90"/>
      <c r="C2" s="91" t="s">
        <v>551</v>
      </c>
      <c r="D2" s="91" t="s">
        <v>553</v>
      </c>
      <c r="E2" s="91" t="s">
        <v>552</v>
      </c>
      <c r="F2" s="91" t="s">
        <v>554</v>
      </c>
      <c r="G2" s="91" t="s">
        <v>555</v>
      </c>
      <c r="H2" s="92"/>
      <c r="I2" s="93"/>
    </row>
    <row r="3" spans="2:9" ht="18">
      <c r="B3" s="97" t="s">
        <v>0</v>
      </c>
      <c r="C3" s="98" t="s">
        <v>165</v>
      </c>
      <c r="D3" s="98" t="s">
        <v>557</v>
      </c>
      <c r="E3" s="98" t="s">
        <v>47</v>
      </c>
      <c r="F3" s="98" t="s">
        <v>36</v>
      </c>
      <c r="G3" s="98" t="s">
        <v>103</v>
      </c>
      <c r="H3" s="98" t="s">
        <v>1</v>
      </c>
      <c r="I3" s="99" t="s">
        <v>2</v>
      </c>
    </row>
    <row r="4" spans="1:15" ht="18.75">
      <c r="A4" s="61">
        <v>1</v>
      </c>
      <c r="B4" s="111" t="s">
        <v>579</v>
      </c>
      <c r="C4" s="64">
        <v>78</v>
      </c>
      <c r="D4" s="65">
        <v>84</v>
      </c>
      <c r="E4" s="63">
        <v>78</v>
      </c>
      <c r="F4" s="65">
        <v>77</v>
      </c>
      <c r="G4" s="65">
        <v>82</v>
      </c>
      <c r="H4" s="65">
        <f aca="true" t="shared" si="0" ref="H4:H31">IF(B4="","",SUM(C4:G4))</f>
        <v>399</v>
      </c>
      <c r="I4" s="66">
        <f aca="true" t="shared" si="1" ref="I4:I31">IF(OR(H4=0,H4="")=TRUE,"",H4/COUNT(C4:G4))</f>
        <v>79.8</v>
      </c>
      <c r="J4" s="1">
        <f aca="true" t="shared" si="2" ref="J4:O19">Farbe</f>
        <v>0</v>
      </c>
      <c r="K4" s="1">
        <f t="shared" si="2"/>
        <v>0</v>
      </c>
      <c r="L4" s="1">
        <f t="shared" si="2"/>
        <v>1</v>
      </c>
      <c r="M4" s="1">
        <f t="shared" si="2"/>
        <v>3</v>
      </c>
      <c r="N4" s="1">
        <f t="shared" si="2"/>
        <v>1</v>
      </c>
      <c r="O4" s="1">
        <f t="shared" si="2"/>
        <v>1</v>
      </c>
    </row>
    <row r="5" spans="1:15" ht="18.75">
      <c r="A5" s="67">
        <v>2</v>
      </c>
      <c r="B5" s="20" t="s">
        <v>580</v>
      </c>
      <c r="C5" s="69">
        <v>102</v>
      </c>
      <c r="D5" s="108"/>
      <c r="E5" s="71"/>
      <c r="F5" s="69">
        <v>95</v>
      </c>
      <c r="G5" s="108"/>
      <c r="H5" s="71">
        <f t="shared" si="0"/>
        <v>197</v>
      </c>
      <c r="I5" s="72">
        <f t="shared" si="1"/>
        <v>98.5</v>
      </c>
      <c r="J5" s="1">
        <f t="shared" si="2"/>
        <v>0</v>
      </c>
      <c r="K5" s="1">
        <f t="shared" si="2"/>
        <v>0</v>
      </c>
      <c r="L5" s="1">
        <f t="shared" si="2"/>
        <v>3</v>
      </c>
      <c r="M5" s="1">
        <f t="shared" si="2"/>
        <v>1</v>
      </c>
      <c r="N5" s="1">
        <f t="shared" si="2"/>
        <v>0</v>
      </c>
      <c r="O5" s="1">
        <f t="shared" si="2"/>
        <v>3</v>
      </c>
    </row>
    <row r="6" spans="1:15" ht="18.75">
      <c r="A6" s="67">
        <v>3</v>
      </c>
      <c r="B6" s="20" t="s">
        <v>581</v>
      </c>
      <c r="C6" s="69">
        <v>92</v>
      </c>
      <c r="D6" s="71">
        <v>88</v>
      </c>
      <c r="E6" s="71"/>
      <c r="F6" s="71">
        <v>87</v>
      </c>
      <c r="G6" s="71"/>
      <c r="H6" s="71">
        <f t="shared" si="0"/>
        <v>267</v>
      </c>
      <c r="I6" s="72">
        <f t="shared" si="1"/>
        <v>89</v>
      </c>
      <c r="J6" s="1">
        <f t="shared" si="2"/>
        <v>0</v>
      </c>
      <c r="K6" s="1">
        <f t="shared" si="2"/>
        <v>0</v>
      </c>
      <c r="L6" s="1">
        <f t="shared" si="2"/>
        <v>1</v>
      </c>
      <c r="M6" s="1">
        <f t="shared" si="2"/>
        <v>1</v>
      </c>
      <c r="N6" s="1">
        <f t="shared" si="2"/>
        <v>1</v>
      </c>
      <c r="O6" s="1">
        <f t="shared" si="2"/>
        <v>1</v>
      </c>
    </row>
    <row r="7" spans="1:15" ht="18.75">
      <c r="A7" s="67">
        <v>4</v>
      </c>
      <c r="B7" s="22" t="s">
        <v>585</v>
      </c>
      <c r="C7" s="70">
        <v>73</v>
      </c>
      <c r="D7" s="71">
        <v>83</v>
      </c>
      <c r="E7" s="70">
        <v>73</v>
      </c>
      <c r="F7" s="70">
        <v>76</v>
      </c>
      <c r="G7" s="70">
        <v>76</v>
      </c>
      <c r="H7" s="71">
        <f t="shared" si="0"/>
        <v>381</v>
      </c>
      <c r="I7" s="72">
        <f t="shared" si="1"/>
        <v>76.2</v>
      </c>
      <c r="J7" s="1">
        <f t="shared" si="2"/>
        <v>0</v>
      </c>
      <c r="K7" s="1">
        <f t="shared" si="2"/>
        <v>3</v>
      </c>
      <c r="L7" s="1">
        <f t="shared" si="2"/>
        <v>1</v>
      </c>
      <c r="M7" s="1">
        <f t="shared" si="2"/>
        <v>3</v>
      </c>
      <c r="N7" s="1">
        <f t="shared" si="2"/>
        <v>3</v>
      </c>
      <c r="O7" s="1">
        <f t="shared" si="2"/>
        <v>3</v>
      </c>
    </row>
    <row r="8" spans="1:15" ht="18.75">
      <c r="A8" s="67">
        <v>5</v>
      </c>
      <c r="B8" s="20" t="s">
        <v>582</v>
      </c>
      <c r="C8" s="69">
        <v>77</v>
      </c>
      <c r="D8" s="71"/>
      <c r="E8" s="71"/>
      <c r="F8" s="71"/>
      <c r="G8" s="71"/>
      <c r="H8" s="71">
        <f t="shared" si="0"/>
        <v>77</v>
      </c>
      <c r="I8" s="72">
        <f t="shared" si="1"/>
        <v>77</v>
      </c>
      <c r="J8" s="1">
        <f t="shared" si="2"/>
        <v>0</v>
      </c>
      <c r="K8" s="1">
        <f t="shared" si="2"/>
        <v>0</v>
      </c>
      <c r="L8" s="1">
        <f t="shared" si="2"/>
        <v>1</v>
      </c>
      <c r="M8" s="1">
        <f t="shared" si="2"/>
        <v>1</v>
      </c>
      <c r="N8" s="1">
        <f t="shared" si="2"/>
        <v>1</v>
      </c>
      <c r="O8" s="1">
        <f t="shared" si="2"/>
        <v>1</v>
      </c>
    </row>
    <row r="9" spans="1:15" ht="18.75">
      <c r="A9" s="67">
        <v>6</v>
      </c>
      <c r="B9" s="22" t="s">
        <v>583</v>
      </c>
      <c r="C9" s="73">
        <v>74</v>
      </c>
      <c r="D9" s="70">
        <v>77</v>
      </c>
      <c r="E9" s="70">
        <v>75</v>
      </c>
      <c r="F9" s="70">
        <v>70</v>
      </c>
      <c r="G9" s="69">
        <v>87</v>
      </c>
      <c r="H9" s="71">
        <f t="shared" si="0"/>
        <v>383</v>
      </c>
      <c r="I9" s="72">
        <f t="shared" si="1"/>
        <v>76.6</v>
      </c>
      <c r="J9" s="1">
        <f t="shared" si="2"/>
        <v>0</v>
      </c>
      <c r="K9" s="1">
        <f t="shared" si="2"/>
        <v>3</v>
      </c>
      <c r="L9" s="1">
        <f t="shared" si="2"/>
        <v>3</v>
      </c>
      <c r="M9" s="1">
        <f t="shared" si="2"/>
        <v>3</v>
      </c>
      <c r="N9" s="1">
        <f t="shared" si="2"/>
        <v>3</v>
      </c>
      <c r="O9" s="1">
        <f t="shared" si="2"/>
        <v>0</v>
      </c>
    </row>
    <row r="10" spans="1:15" ht="18.75">
      <c r="A10" s="67">
        <v>7</v>
      </c>
      <c r="B10" s="22" t="s">
        <v>584</v>
      </c>
      <c r="C10" s="70">
        <v>72</v>
      </c>
      <c r="D10" s="70">
        <v>82</v>
      </c>
      <c r="E10" s="69">
        <v>80</v>
      </c>
      <c r="F10" s="70"/>
      <c r="G10" s="70">
        <v>75</v>
      </c>
      <c r="H10" s="71">
        <f t="shared" si="0"/>
        <v>309</v>
      </c>
      <c r="I10" s="72">
        <f t="shared" si="1"/>
        <v>77.25</v>
      </c>
      <c r="J10" s="1">
        <f t="shared" si="2"/>
        <v>0</v>
      </c>
      <c r="K10" s="1">
        <f t="shared" si="2"/>
        <v>3</v>
      </c>
      <c r="L10" s="1">
        <f t="shared" si="2"/>
        <v>3</v>
      </c>
      <c r="M10" s="1">
        <f t="shared" si="2"/>
        <v>0</v>
      </c>
      <c r="N10" s="1">
        <f t="shared" si="2"/>
        <v>3</v>
      </c>
      <c r="O10" s="1">
        <f t="shared" si="2"/>
        <v>3</v>
      </c>
    </row>
    <row r="11" spans="1:15" ht="18.75">
      <c r="A11" s="67">
        <v>8</v>
      </c>
      <c r="B11" s="68" t="s">
        <v>606</v>
      </c>
      <c r="C11" s="69"/>
      <c r="D11" s="70">
        <v>77</v>
      </c>
      <c r="E11" s="71"/>
      <c r="F11" s="69">
        <v>86</v>
      </c>
      <c r="G11" s="69"/>
      <c r="H11" s="71">
        <f t="shared" si="0"/>
        <v>163</v>
      </c>
      <c r="I11" s="72">
        <f t="shared" si="1"/>
        <v>81.5</v>
      </c>
      <c r="J11" s="1">
        <f t="shared" si="2"/>
        <v>1</v>
      </c>
      <c r="K11" s="1">
        <f t="shared" si="2"/>
        <v>0</v>
      </c>
      <c r="L11" s="1">
        <f t="shared" si="2"/>
        <v>3</v>
      </c>
      <c r="M11" s="1">
        <f t="shared" si="2"/>
        <v>1</v>
      </c>
      <c r="N11" s="1">
        <f t="shared" si="2"/>
        <v>0</v>
      </c>
      <c r="O11" s="1">
        <f t="shared" si="2"/>
        <v>0</v>
      </c>
    </row>
    <row r="12" spans="1:15" ht="18.75">
      <c r="A12" s="67">
        <v>9</v>
      </c>
      <c r="B12" s="68" t="s">
        <v>607</v>
      </c>
      <c r="C12" s="69"/>
      <c r="D12" s="69">
        <v>88</v>
      </c>
      <c r="E12" s="71"/>
      <c r="F12" s="69">
        <v>81</v>
      </c>
      <c r="G12" s="69"/>
      <c r="H12" s="71">
        <f t="shared" si="0"/>
        <v>169</v>
      </c>
      <c r="I12" s="72">
        <f t="shared" si="1"/>
        <v>84.5</v>
      </c>
      <c r="J12" s="1">
        <f t="shared" si="2"/>
        <v>1</v>
      </c>
      <c r="K12" s="1">
        <f t="shared" si="2"/>
        <v>0</v>
      </c>
      <c r="L12" s="1">
        <f t="shared" si="2"/>
        <v>0</v>
      </c>
      <c r="M12" s="1">
        <f t="shared" si="2"/>
        <v>1</v>
      </c>
      <c r="N12" s="1">
        <f t="shared" si="2"/>
        <v>0</v>
      </c>
      <c r="O12" s="1">
        <f t="shared" si="2"/>
        <v>0</v>
      </c>
    </row>
    <row r="13" spans="1:15" ht="18.75">
      <c r="A13" s="67">
        <v>10</v>
      </c>
      <c r="B13" s="68" t="s">
        <v>608</v>
      </c>
      <c r="C13" s="69"/>
      <c r="D13" s="71">
        <v>90</v>
      </c>
      <c r="E13" s="71"/>
      <c r="F13" s="71">
        <v>81</v>
      </c>
      <c r="G13" s="71"/>
      <c r="H13" s="71">
        <f t="shared" si="0"/>
        <v>171</v>
      </c>
      <c r="I13" s="72">
        <f t="shared" si="1"/>
        <v>85.5</v>
      </c>
      <c r="J13" s="1">
        <f t="shared" si="2"/>
        <v>1</v>
      </c>
      <c r="K13" s="1">
        <f t="shared" si="2"/>
        <v>0</v>
      </c>
      <c r="L13" s="1">
        <f t="shared" si="2"/>
        <v>1</v>
      </c>
      <c r="M13" s="1">
        <f t="shared" si="2"/>
        <v>1</v>
      </c>
      <c r="N13" s="1">
        <f t="shared" si="2"/>
        <v>1</v>
      </c>
      <c r="O13" s="1">
        <f t="shared" si="2"/>
        <v>1</v>
      </c>
    </row>
    <row r="14" spans="1:15" ht="18.75">
      <c r="A14" s="67">
        <v>11</v>
      </c>
      <c r="B14" s="68" t="s">
        <v>609</v>
      </c>
      <c r="C14" s="69"/>
      <c r="D14" s="71">
        <v>92</v>
      </c>
      <c r="E14" s="71">
        <v>83</v>
      </c>
      <c r="F14" s="71"/>
      <c r="G14" s="71"/>
      <c r="H14" s="71">
        <f t="shared" si="0"/>
        <v>175</v>
      </c>
      <c r="I14" s="72">
        <f t="shared" si="1"/>
        <v>87.5</v>
      </c>
      <c r="J14" s="1">
        <f t="shared" si="2"/>
        <v>1</v>
      </c>
      <c r="K14" s="1">
        <f t="shared" si="2"/>
        <v>0</v>
      </c>
      <c r="L14" s="1">
        <f t="shared" si="2"/>
        <v>1</v>
      </c>
      <c r="M14" s="1">
        <f t="shared" si="2"/>
        <v>1</v>
      </c>
      <c r="N14" s="1">
        <f t="shared" si="2"/>
        <v>1</v>
      </c>
      <c r="O14" s="1">
        <f t="shared" si="2"/>
        <v>1</v>
      </c>
    </row>
    <row r="15" spans="1:15" ht="18.75">
      <c r="A15" s="67">
        <v>12</v>
      </c>
      <c r="B15" s="28" t="s">
        <v>610</v>
      </c>
      <c r="C15" s="109"/>
      <c r="D15" s="71">
        <v>96</v>
      </c>
      <c r="E15" s="71">
        <v>88</v>
      </c>
      <c r="F15" s="71">
        <v>82</v>
      </c>
      <c r="G15" s="70">
        <v>79</v>
      </c>
      <c r="H15" s="71">
        <f t="shared" si="0"/>
        <v>345</v>
      </c>
      <c r="I15" s="72">
        <f t="shared" si="1"/>
        <v>86.25</v>
      </c>
      <c r="J15" s="1">
        <f t="shared" si="2"/>
        <v>1</v>
      </c>
      <c r="K15" s="1">
        <f t="shared" si="2"/>
        <v>3</v>
      </c>
      <c r="L15" s="1">
        <f t="shared" si="2"/>
        <v>1</v>
      </c>
      <c r="M15" s="1">
        <f t="shared" si="2"/>
        <v>1</v>
      </c>
      <c r="N15" s="1">
        <f t="shared" si="2"/>
        <v>1</v>
      </c>
      <c r="O15" s="1">
        <f t="shared" si="2"/>
        <v>3</v>
      </c>
    </row>
    <row r="16" spans="1:15" ht="18.75">
      <c r="A16" s="67">
        <v>13</v>
      </c>
      <c r="B16" s="68" t="s">
        <v>611</v>
      </c>
      <c r="C16" s="109"/>
      <c r="D16" s="69">
        <v>107</v>
      </c>
      <c r="E16" s="71"/>
      <c r="F16" s="71">
        <v>92</v>
      </c>
      <c r="G16" s="71"/>
      <c r="H16" s="71">
        <f t="shared" si="0"/>
        <v>199</v>
      </c>
      <c r="I16" s="72">
        <f t="shared" si="1"/>
        <v>99.5</v>
      </c>
      <c r="J16" s="1">
        <f t="shared" si="2"/>
        <v>1</v>
      </c>
      <c r="K16" s="1">
        <f t="shared" si="2"/>
        <v>3</v>
      </c>
      <c r="L16" s="1">
        <f t="shared" si="2"/>
        <v>0</v>
      </c>
      <c r="M16" s="1">
        <f t="shared" si="2"/>
        <v>1</v>
      </c>
      <c r="N16" s="1">
        <f t="shared" si="2"/>
        <v>1</v>
      </c>
      <c r="O16" s="1">
        <f t="shared" si="2"/>
        <v>1</v>
      </c>
    </row>
    <row r="17" spans="1:15" ht="18.75">
      <c r="A17" s="67">
        <v>14</v>
      </c>
      <c r="B17" s="28" t="s">
        <v>638</v>
      </c>
      <c r="C17" s="68"/>
      <c r="D17" s="68"/>
      <c r="E17" s="71">
        <v>92</v>
      </c>
      <c r="F17" s="71">
        <v>97</v>
      </c>
      <c r="G17" s="71">
        <v>97</v>
      </c>
      <c r="H17" s="71">
        <f t="shared" si="0"/>
        <v>286</v>
      </c>
      <c r="I17" s="72">
        <f t="shared" si="1"/>
        <v>95.33333333333333</v>
      </c>
      <c r="J17" s="1">
        <f t="shared" si="2"/>
        <v>1</v>
      </c>
      <c r="K17" s="1">
        <f t="shared" si="2"/>
        <v>1</v>
      </c>
      <c r="L17" s="1">
        <f t="shared" si="2"/>
        <v>1</v>
      </c>
      <c r="M17" s="1">
        <f t="shared" si="2"/>
        <v>1</v>
      </c>
      <c r="N17" s="1">
        <f t="shared" si="2"/>
        <v>1</v>
      </c>
      <c r="O17" s="1">
        <f t="shared" si="2"/>
        <v>1</v>
      </c>
    </row>
    <row r="18" spans="1:15" ht="18.75">
      <c r="A18" s="67">
        <v>15</v>
      </c>
      <c r="B18" s="68" t="s">
        <v>647</v>
      </c>
      <c r="C18" s="68"/>
      <c r="D18" s="68"/>
      <c r="E18" s="69">
        <v>119</v>
      </c>
      <c r="F18" s="71">
        <v>101</v>
      </c>
      <c r="G18" s="71"/>
      <c r="H18" s="71">
        <f t="shared" si="0"/>
        <v>220</v>
      </c>
      <c r="I18" s="72">
        <f t="shared" si="1"/>
        <v>110</v>
      </c>
      <c r="J18" s="1">
        <f t="shared" si="2"/>
        <v>1</v>
      </c>
      <c r="K18" s="1">
        <f t="shared" si="2"/>
        <v>1</v>
      </c>
      <c r="L18" s="1">
        <f t="shared" si="2"/>
        <v>1</v>
      </c>
      <c r="M18" s="1">
        <f t="shared" si="2"/>
        <v>0</v>
      </c>
      <c r="N18" s="1">
        <f t="shared" si="2"/>
        <v>1</v>
      </c>
      <c r="O18" s="1">
        <f t="shared" si="2"/>
        <v>1</v>
      </c>
    </row>
    <row r="19" spans="1:15" ht="18.75">
      <c r="A19" s="67">
        <v>16</v>
      </c>
      <c r="B19" s="100" t="s">
        <v>650</v>
      </c>
      <c r="C19" s="68"/>
      <c r="D19" s="68"/>
      <c r="E19" s="71"/>
      <c r="F19" s="71">
        <v>91</v>
      </c>
      <c r="G19" s="71"/>
      <c r="H19" s="71">
        <f t="shared" si="0"/>
        <v>91</v>
      </c>
      <c r="I19" s="72">
        <f t="shared" si="1"/>
        <v>91</v>
      </c>
      <c r="J19" s="1">
        <f t="shared" si="2"/>
        <v>1</v>
      </c>
      <c r="K19" s="1">
        <f t="shared" si="2"/>
        <v>1</v>
      </c>
      <c r="L19" s="1">
        <f t="shared" si="2"/>
        <v>1</v>
      </c>
      <c r="M19" s="1">
        <f t="shared" si="2"/>
        <v>1</v>
      </c>
      <c r="N19" s="1">
        <f t="shared" si="2"/>
        <v>1</v>
      </c>
      <c r="O19" s="1">
        <f t="shared" si="2"/>
        <v>1</v>
      </c>
    </row>
    <row r="20" spans="1:15" ht="18.75">
      <c r="A20" s="67">
        <v>17</v>
      </c>
      <c r="B20" s="68" t="s">
        <v>651</v>
      </c>
      <c r="C20" s="68"/>
      <c r="D20" s="68"/>
      <c r="E20" s="71"/>
      <c r="F20" s="71">
        <v>80</v>
      </c>
      <c r="G20" s="71"/>
      <c r="H20" s="71">
        <f t="shared" si="0"/>
        <v>80</v>
      </c>
      <c r="I20" s="72">
        <f t="shared" si="1"/>
        <v>80</v>
      </c>
      <c r="J20" s="1">
        <f aca="true" t="shared" si="3" ref="J20:O25">Farbe</f>
        <v>1</v>
      </c>
      <c r="K20" s="1">
        <f t="shared" si="3"/>
        <v>1</v>
      </c>
      <c r="L20" s="1">
        <f t="shared" si="3"/>
        <v>1</v>
      </c>
      <c r="M20" s="1">
        <f t="shared" si="3"/>
        <v>1</v>
      </c>
      <c r="N20" s="1">
        <f t="shared" si="3"/>
        <v>1</v>
      </c>
      <c r="O20" s="1">
        <f t="shared" si="3"/>
        <v>1</v>
      </c>
    </row>
    <row r="21" spans="1:15" ht="18.75">
      <c r="A21" s="67">
        <v>18</v>
      </c>
      <c r="B21" s="100" t="s">
        <v>652</v>
      </c>
      <c r="C21" s="68"/>
      <c r="D21" s="68"/>
      <c r="E21" s="71"/>
      <c r="F21" s="71">
        <v>81</v>
      </c>
      <c r="G21" s="71"/>
      <c r="H21" s="71">
        <f t="shared" si="0"/>
        <v>81</v>
      </c>
      <c r="I21" s="72">
        <f t="shared" si="1"/>
        <v>81</v>
      </c>
      <c r="J21" s="1">
        <f t="shared" si="3"/>
        <v>1</v>
      </c>
      <c r="K21" s="1">
        <f t="shared" si="3"/>
        <v>1</v>
      </c>
      <c r="L21" s="1">
        <f t="shared" si="3"/>
        <v>1</v>
      </c>
      <c r="M21" s="1">
        <f t="shared" si="3"/>
        <v>1</v>
      </c>
      <c r="N21" s="1">
        <f t="shared" si="3"/>
        <v>1</v>
      </c>
      <c r="O21" s="1">
        <f t="shared" si="3"/>
        <v>1</v>
      </c>
    </row>
    <row r="22" spans="1:15" ht="18.75">
      <c r="A22" s="67">
        <v>19</v>
      </c>
      <c r="B22" s="100" t="s">
        <v>653</v>
      </c>
      <c r="C22" s="68"/>
      <c r="D22" s="68"/>
      <c r="E22" s="71"/>
      <c r="F22" s="71">
        <v>93</v>
      </c>
      <c r="G22" s="71"/>
      <c r="H22" s="71">
        <f t="shared" si="0"/>
        <v>93</v>
      </c>
      <c r="I22" s="72">
        <f t="shared" si="1"/>
        <v>93</v>
      </c>
      <c r="J22" s="1">
        <f t="shared" si="3"/>
        <v>1</v>
      </c>
      <c r="K22" s="1">
        <f t="shared" si="3"/>
        <v>1</v>
      </c>
      <c r="L22" s="1">
        <f t="shared" si="3"/>
        <v>1</v>
      </c>
      <c r="M22" s="1">
        <f t="shared" si="3"/>
        <v>1</v>
      </c>
      <c r="N22" s="1">
        <f t="shared" si="3"/>
        <v>1</v>
      </c>
      <c r="O22" s="1">
        <f t="shared" si="3"/>
        <v>1</v>
      </c>
    </row>
    <row r="23" spans="1:15" ht="18.75">
      <c r="A23" s="67">
        <v>20</v>
      </c>
      <c r="B23" s="68" t="s">
        <v>656</v>
      </c>
      <c r="C23" s="68"/>
      <c r="D23" s="68"/>
      <c r="E23" s="71"/>
      <c r="F23" s="71">
        <v>98</v>
      </c>
      <c r="G23" s="71"/>
      <c r="H23" s="71">
        <f t="shared" si="0"/>
        <v>98</v>
      </c>
      <c r="I23" s="72">
        <f t="shared" si="1"/>
        <v>98</v>
      </c>
      <c r="J23" s="1">
        <f t="shared" si="3"/>
        <v>1</v>
      </c>
      <c r="K23" s="1">
        <f t="shared" si="3"/>
        <v>1</v>
      </c>
      <c r="L23" s="1">
        <f t="shared" si="3"/>
        <v>1</v>
      </c>
      <c r="M23" s="1">
        <f t="shared" si="3"/>
        <v>1</v>
      </c>
      <c r="N23" s="1">
        <f t="shared" si="3"/>
        <v>1</v>
      </c>
      <c r="O23" s="1">
        <f t="shared" si="3"/>
        <v>1</v>
      </c>
    </row>
    <row r="24" spans="1:15" ht="18.75">
      <c r="A24" s="67">
        <v>21</v>
      </c>
      <c r="B24" s="68" t="s">
        <v>657</v>
      </c>
      <c r="C24" s="68"/>
      <c r="D24" s="68"/>
      <c r="E24" s="71"/>
      <c r="F24" s="71">
        <v>108</v>
      </c>
      <c r="G24" s="71"/>
      <c r="H24" s="71">
        <f t="shared" si="0"/>
        <v>108</v>
      </c>
      <c r="I24" s="72">
        <f t="shared" si="1"/>
        <v>108</v>
      </c>
      <c r="J24" s="1">
        <f t="shared" si="3"/>
        <v>1</v>
      </c>
      <c r="K24" s="1">
        <f t="shared" si="3"/>
        <v>1</v>
      </c>
      <c r="L24" s="1">
        <f t="shared" si="3"/>
        <v>1</v>
      </c>
      <c r="M24" s="1">
        <f t="shared" si="3"/>
        <v>1</v>
      </c>
      <c r="N24" s="1">
        <f t="shared" si="3"/>
        <v>1</v>
      </c>
      <c r="O24" s="1">
        <f t="shared" si="3"/>
        <v>1</v>
      </c>
    </row>
    <row r="25" spans="1:15" ht="18.75">
      <c r="A25" s="67">
        <v>22</v>
      </c>
      <c r="B25" s="68" t="s">
        <v>658</v>
      </c>
      <c r="C25" s="68"/>
      <c r="D25" s="68"/>
      <c r="E25" s="71"/>
      <c r="F25" s="71">
        <v>92</v>
      </c>
      <c r="G25" s="71"/>
      <c r="H25" s="71">
        <f t="shared" si="0"/>
        <v>92</v>
      </c>
      <c r="I25" s="72">
        <f t="shared" si="1"/>
        <v>92</v>
      </c>
      <c r="J25" s="1">
        <f t="shared" si="3"/>
        <v>1</v>
      </c>
      <c r="K25" s="1">
        <f t="shared" si="3"/>
        <v>1</v>
      </c>
      <c r="L25" s="1">
        <f t="shared" si="3"/>
        <v>1</v>
      </c>
      <c r="M25" s="1">
        <f t="shared" si="3"/>
        <v>1</v>
      </c>
      <c r="N25" s="1">
        <f t="shared" si="3"/>
        <v>1</v>
      </c>
      <c r="O25" s="1">
        <f t="shared" si="3"/>
        <v>1</v>
      </c>
    </row>
    <row r="26" spans="1:9" ht="18.75">
      <c r="A26" s="67">
        <v>23</v>
      </c>
      <c r="B26" s="28" t="s">
        <v>660</v>
      </c>
      <c r="C26" s="68"/>
      <c r="D26" s="68"/>
      <c r="E26" s="71"/>
      <c r="F26" s="70">
        <v>76</v>
      </c>
      <c r="G26" s="71">
        <v>81</v>
      </c>
      <c r="H26" s="71">
        <f t="shared" si="0"/>
        <v>157</v>
      </c>
      <c r="I26" s="72">
        <f t="shared" si="1"/>
        <v>78.5</v>
      </c>
    </row>
    <row r="27" spans="1:9" ht="18.75">
      <c r="A27" s="67">
        <v>24</v>
      </c>
      <c r="B27" s="28" t="s">
        <v>661</v>
      </c>
      <c r="C27" s="68"/>
      <c r="D27" s="68"/>
      <c r="E27" s="71"/>
      <c r="F27" s="71">
        <v>90</v>
      </c>
      <c r="G27" s="71">
        <v>96</v>
      </c>
      <c r="H27" s="71">
        <f t="shared" si="0"/>
        <v>186</v>
      </c>
      <c r="I27" s="72">
        <f t="shared" si="1"/>
        <v>93</v>
      </c>
    </row>
    <row r="28" spans="1:9" ht="18.75">
      <c r="A28" s="67">
        <v>25</v>
      </c>
      <c r="B28" s="68" t="s">
        <v>662</v>
      </c>
      <c r="C28" s="68"/>
      <c r="D28" s="68"/>
      <c r="E28" s="71"/>
      <c r="F28" s="71">
        <v>95</v>
      </c>
      <c r="G28" s="71"/>
      <c r="H28" s="71">
        <f t="shared" si="0"/>
        <v>95</v>
      </c>
      <c r="I28" s="72">
        <f t="shared" si="1"/>
        <v>95</v>
      </c>
    </row>
    <row r="29" spans="1:9" ht="18.75">
      <c r="A29" s="67">
        <v>26</v>
      </c>
      <c r="B29" s="68" t="s">
        <v>663</v>
      </c>
      <c r="C29" s="68"/>
      <c r="D29" s="68"/>
      <c r="E29" s="71"/>
      <c r="F29" s="71">
        <v>97</v>
      </c>
      <c r="G29" s="71"/>
      <c r="H29" s="71">
        <f t="shared" si="0"/>
        <v>97</v>
      </c>
      <c r="I29" s="72">
        <f t="shared" si="1"/>
        <v>97</v>
      </c>
    </row>
    <row r="30" spans="1:9" ht="18.75">
      <c r="A30" s="67">
        <v>27</v>
      </c>
      <c r="B30" s="68" t="s">
        <v>664</v>
      </c>
      <c r="C30" s="68"/>
      <c r="D30" s="68"/>
      <c r="E30" s="71"/>
      <c r="F30" s="71">
        <v>87</v>
      </c>
      <c r="G30" s="71"/>
      <c r="H30" s="71">
        <f t="shared" si="0"/>
        <v>87</v>
      </c>
      <c r="I30" s="72">
        <f t="shared" si="1"/>
        <v>87</v>
      </c>
    </row>
    <row r="31" spans="1:9" ht="18.75">
      <c r="A31" s="74">
        <v>28</v>
      </c>
      <c r="B31" s="75" t="s">
        <v>665</v>
      </c>
      <c r="C31" s="75"/>
      <c r="D31" s="75"/>
      <c r="E31" s="77"/>
      <c r="F31" s="77">
        <v>112</v>
      </c>
      <c r="G31" s="77"/>
      <c r="H31" s="77">
        <f t="shared" si="0"/>
        <v>112</v>
      </c>
      <c r="I31" s="79">
        <f t="shared" si="1"/>
        <v>112</v>
      </c>
    </row>
    <row r="32" spans="2:9" ht="18.75">
      <c r="B32" s="80" t="s">
        <v>1</v>
      </c>
      <c r="C32" s="65">
        <f>IF(SUM(C4:C25)=0,"",SUM(C4:C25))</f>
        <v>568</v>
      </c>
      <c r="D32" s="65">
        <f>IF(SUM(D4:D25)=0,"",SUM(D4:D25))</f>
        <v>964</v>
      </c>
      <c r="E32" s="65">
        <f>IF(SUM(E4:E25)=0,"",SUM(E4:E25))</f>
        <v>688</v>
      </c>
      <c r="F32" s="65">
        <f>IF(SUM(F4:F31)=0,"",SUM(F4:F31))</f>
        <v>2225</v>
      </c>
      <c r="G32" s="65">
        <f>IF(SUM(G4:G25)=0,"",SUM(G4:G25))</f>
        <v>496</v>
      </c>
      <c r="H32" s="81">
        <f>IF(SUM(C32:G32)=0,"",SUM(C32:G32))</f>
        <v>4941</v>
      </c>
      <c r="I32" s="11"/>
    </row>
    <row r="33" spans="2:9" ht="18.75">
      <c r="B33" s="82" t="s">
        <v>2</v>
      </c>
      <c r="C33" s="83">
        <f>IF(C32="","",C32/COUNT(C4:C25))</f>
        <v>81.14285714285714</v>
      </c>
      <c r="D33" s="83">
        <f>IF(D32="","",D32/COUNT(D4:D25))</f>
        <v>87.63636363636364</v>
      </c>
      <c r="E33" s="83">
        <f>IF(E32="","",E32/COUNT(E4:E25))</f>
        <v>86</v>
      </c>
      <c r="F33" s="83">
        <f>IF(F32="","",F32/COUNT(F4:F31))</f>
        <v>89</v>
      </c>
      <c r="G33" s="83">
        <f>IF(G32="","",G32/COUNT(G4:G25))</f>
        <v>82.66666666666667</v>
      </c>
      <c r="H33" s="72"/>
      <c r="I33" s="11"/>
    </row>
    <row r="34" spans="2:9" ht="18.75">
      <c r="B34" s="84" t="s">
        <v>3</v>
      </c>
      <c r="C34" s="77">
        <v>219</v>
      </c>
      <c r="D34" s="77">
        <v>236</v>
      </c>
      <c r="E34" s="77">
        <v>226</v>
      </c>
      <c r="F34" s="77">
        <v>222</v>
      </c>
      <c r="G34" s="77">
        <v>230</v>
      </c>
      <c r="H34" s="85">
        <f>IF(SUM(C34:G34)=0,"",SUM(C34:G34))</f>
        <v>1133</v>
      </c>
      <c r="I34" s="11"/>
    </row>
  </sheetData>
  <sheetProtection/>
  <mergeCells count="1">
    <mergeCell ref="A1:G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25" sqref="I25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6" width="14.28125" style="1" customWidth="1"/>
    <col min="7" max="7" width="15.28125" style="2" customWidth="1"/>
    <col min="8" max="9" width="11.57421875" style="1" customWidth="1"/>
    <col min="10" max="10" width="12.28125" style="1" hidden="1" customWidth="1"/>
    <col min="11" max="15" width="11.57421875" style="1" hidden="1" customWidth="1"/>
    <col min="16" max="16384" width="11.57421875" style="1" customWidth="1"/>
  </cols>
  <sheetData>
    <row r="1" spans="1:7" ht="18">
      <c r="A1" s="127" t="s">
        <v>570</v>
      </c>
      <c r="B1" s="127"/>
      <c r="C1" s="127"/>
      <c r="D1" s="127"/>
      <c r="E1" s="127"/>
      <c r="F1" s="127"/>
      <c r="G1" s="127"/>
    </row>
    <row r="2" spans="2:9" ht="18">
      <c r="B2" s="90"/>
      <c r="C2" s="91" t="s">
        <v>551</v>
      </c>
      <c r="D2" s="91" t="s">
        <v>553</v>
      </c>
      <c r="E2" s="91" t="s">
        <v>552</v>
      </c>
      <c r="F2" s="91" t="s">
        <v>554</v>
      </c>
      <c r="G2" s="91" t="s">
        <v>555</v>
      </c>
      <c r="H2" s="92"/>
      <c r="I2" s="93"/>
    </row>
    <row r="3" spans="2:9" ht="18">
      <c r="B3" s="97" t="s">
        <v>0</v>
      </c>
      <c r="C3" s="98" t="s">
        <v>165</v>
      </c>
      <c r="D3" s="98" t="s">
        <v>557</v>
      </c>
      <c r="E3" s="98" t="s">
        <v>47</v>
      </c>
      <c r="F3" s="98" t="s">
        <v>36</v>
      </c>
      <c r="G3" s="98" t="s">
        <v>103</v>
      </c>
      <c r="H3" s="98" t="s">
        <v>1</v>
      </c>
      <c r="I3" s="99" t="s">
        <v>2</v>
      </c>
    </row>
    <row r="4" spans="1:15" ht="18.75">
      <c r="A4" s="61">
        <v>1</v>
      </c>
      <c r="B4" s="111" t="s">
        <v>595</v>
      </c>
      <c r="C4" s="63">
        <v>76</v>
      </c>
      <c r="D4" s="63">
        <v>73</v>
      </c>
      <c r="E4" s="63">
        <v>67</v>
      </c>
      <c r="F4" s="65"/>
      <c r="G4" s="63">
        <v>69</v>
      </c>
      <c r="H4" s="65">
        <f aca="true" t="shared" si="0" ref="H4:H23">IF(B4="","",SUM(C4:G4))</f>
        <v>285</v>
      </c>
      <c r="I4" s="66">
        <f aca="true" t="shared" si="1" ref="I4:I23">IF(OR(H4=0,H4="")=TRUE,"",H4/COUNT(C4:G4))</f>
        <v>71.25</v>
      </c>
      <c r="J4" s="1">
        <f aca="true" t="shared" si="2" ref="J4:O19">Farbe</f>
        <v>0</v>
      </c>
      <c r="K4" s="1">
        <f t="shared" si="2"/>
        <v>3</v>
      </c>
      <c r="L4" s="1">
        <f t="shared" si="2"/>
        <v>3</v>
      </c>
      <c r="M4" s="1">
        <f t="shared" si="2"/>
        <v>3</v>
      </c>
      <c r="N4" s="1">
        <f t="shared" si="2"/>
        <v>1</v>
      </c>
      <c r="O4" s="1">
        <f t="shared" si="2"/>
        <v>3</v>
      </c>
    </row>
    <row r="5" spans="1:15" ht="18.75">
      <c r="A5" s="67">
        <v>2</v>
      </c>
      <c r="B5" s="22" t="s">
        <v>596</v>
      </c>
      <c r="C5" s="70">
        <v>76</v>
      </c>
      <c r="D5" s="70">
        <v>72</v>
      </c>
      <c r="E5" s="70">
        <v>71</v>
      </c>
      <c r="F5" s="108"/>
      <c r="G5" s="69">
        <v>77</v>
      </c>
      <c r="H5" s="71">
        <f t="shared" si="0"/>
        <v>296</v>
      </c>
      <c r="I5" s="72">
        <f t="shared" si="1"/>
        <v>74</v>
      </c>
      <c r="J5" s="1">
        <f t="shared" si="2"/>
        <v>0</v>
      </c>
      <c r="K5" s="1">
        <f t="shared" si="2"/>
        <v>3</v>
      </c>
      <c r="L5" s="1">
        <f t="shared" si="2"/>
        <v>3</v>
      </c>
      <c r="M5" s="1">
        <f t="shared" si="2"/>
        <v>3</v>
      </c>
      <c r="N5" s="1">
        <f t="shared" si="2"/>
        <v>3</v>
      </c>
      <c r="O5" s="1">
        <f t="shared" si="2"/>
        <v>0</v>
      </c>
    </row>
    <row r="6" spans="1:15" ht="18.75">
      <c r="A6" s="67">
        <v>3</v>
      </c>
      <c r="B6" s="22" t="s">
        <v>597</v>
      </c>
      <c r="C6" s="69">
        <v>88</v>
      </c>
      <c r="D6" s="71"/>
      <c r="E6" s="71"/>
      <c r="F6" s="71"/>
      <c r="G6" s="71">
        <v>83</v>
      </c>
      <c r="H6" s="71">
        <f t="shared" si="0"/>
        <v>171</v>
      </c>
      <c r="I6" s="72">
        <f t="shared" si="1"/>
        <v>85.5</v>
      </c>
      <c r="J6" s="1">
        <f t="shared" si="2"/>
        <v>0</v>
      </c>
      <c r="K6" s="1">
        <f t="shared" si="2"/>
        <v>0</v>
      </c>
      <c r="L6" s="1">
        <f t="shared" si="2"/>
        <v>1</v>
      </c>
      <c r="M6" s="1">
        <f t="shared" si="2"/>
        <v>1</v>
      </c>
      <c r="N6" s="1">
        <f t="shared" si="2"/>
        <v>1</v>
      </c>
      <c r="O6" s="1">
        <f t="shared" si="2"/>
        <v>1</v>
      </c>
    </row>
    <row r="7" spans="1:15" ht="18.75">
      <c r="A7" s="67">
        <v>4</v>
      </c>
      <c r="B7" s="22" t="s">
        <v>598</v>
      </c>
      <c r="C7" s="69">
        <v>87</v>
      </c>
      <c r="D7" s="71">
        <v>86</v>
      </c>
      <c r="E7" s="71"/>
      <c r="F7" s="71"/>
      <c r="G7" s="71">
        <v>82</v>
      </c>
      <c r="H7" s="71">
        <f t="shared" si="0"/>
        <v>255</v>
      </c>
      <c r="I7" s="72">
        <f t="shared" si="1"/>
        <v>85</v>
      </c>
      <c r="J7" s="1">
        <f t="shared" si="2"/>
        <v>0</v>
      </c>
      <c r="K7" s="1">
        <f t="shared" si="2"/>
        <v>0</v>
      </c>
      <c r="L7" s="1">
        <f t="shared" si="2"/>
        <v>1</v>
      </c>
      <c r="M7" s="1">
        <f t="shared" si="2"/>
        <v>1</v>
      </c>
      <c r="N7" s="1">
        <f t="shared" si="2"/>
        <v>1</v>
      </c>
      <c r="O7" s="1">
        <f t="shared" si="2"/>
        <v>1</v>
      </c>
    </row>
    <row r="8" spans="1:15" ht="18.75">
      <c r="A8" s="67">
        <v>5</v>
      </c>
      <c r="B8" s="22" t="s">
        <v>599</v>
      </c>
      <c r="C8" s="69">
        <v>82</v>
      </c>
      <c r="D8" s="70">
        <v>79</v>
      </c>
      <c r="E8" s="70">
        <v>75</v>
      </c>
      <c r="F8" s="70">
        <v>75</v>
      </c>
      <c r="G8" s="69">
        <v>72</v>
      </c>
      <c r="H8" s="71">
        <f t="shared" si="0"/>
        <v>383</v>
      </c>
      <c r="I8" s="72">
        <f t="shared" si="1"/>
        <v>76.6</v>
      </c>
      <c r="J8" s="1">
        <f t="shared" si="2"/>
        <v>0</v>
      </c>
      <c r="K8" s="1">
        <f t="shared" si="2"/>
        <v>0</v>
      </c>
      <c r="L8" s="1">
        <f t="shared" si="2"/>
        <v>3</v>
      </c>
      <c r="M8" s="1">
        <f t="shared" si="2"/>
        <v>3</v>
      </c>
      <c r="N8" s="1">
        <f t="shared" si="2"/>
        <v>3</v>
      </c>
      <c r="O8" s="1">
        <f t="shared" si="2"/>
        <v>0</v>
      </c>
    </row>
    <row r="9" spans="1:15" ht="18.75">
      <c r="A9" s="67">
        <v>6</v>
      </c>
      <c r="B9" s="22" t="s">
        <v>600</v>
      </c>
      <c r="C9" s="107">
        <v>97</v>
      </c>
      <c r="D9" s="108"/>
      <c r="E9" s="69">
        <v>96</v>
      </c>
      <c r="F9" s="71"/>
      <c r="G9" s="69">
        <v>87</v>
      </c>
      <c r="H9" s="71">
        <f t="shared" si="0"/>
        <v>280</v>
      </c>
      <c r="I9" s="72">
        <f t="shared" si="1"/>
        <v>93.33333333333333</v>
      </c>
      <c r="J9" s="1">
        <f t="shared" si="2"/>
        <v>0</v>
      </c>
      <c r="K9" s="1">
        <f t="shared" si="2"/>
        <v>0</v>
      </c>
      <c r="L9" s="1">
        <f t="shared" si="2"/>
        <v>3</v>
      </c>
      <c r="M9" s="1">
        <f t="shared" si="2"/>
        <v>0</v>
      </c>
      <c r="N9" s="1">
        <f t="shared" si="2"/>
        <v>1</v>
      </c>
      <c r="O9" s="1">
        <f t="shared" si="2"/>
        <v>0</v>
      </c>
    </row>
    <row r="10" spans="1:15" ht="18.75">
      <c r="A10" s="67">
        <v>7</v>
      </c>
      <c r="B10" s="22" t="s">
        <v>601</v>
      </c>
      <c r="C10" s="69">
        <v>102</v>
      </c>
      <c r="D10" s="71">
        <v>91</v>
      </c>
      <c r="E10" s="108"/>
      <c r="F10" s="108"/>
      <c r="G10" s="69">
        <v>96</v>
      </c>
      <c r="H10" s="71">
        <f t="shared" si="0"/>
        <v>289</v>
      </c>
      <c r="I10" s="72">
        <f t="shared" si="1"/>
        <v>96.33333333333333</v>
      </c>
      <c r="J10" s="1">
        <f t="shared" si="2"/>
        <v>0</v>
      </c>
      <c r="K10" s="1">
        <f t="shared" si="2"/>
        <v>0</v>
      </c>
      <c r="L10" s="1">
        <f t="shared" si="2"/>
        <v>1</v>
      </c>
      <c r="M10" s="1">
        <f t="shared" si="2"/>
        <v>3</v>
      </c>
      <c r="N10" s="1">
        <f t="shared" si="2"/>
        <v>3</v>
      </c>
      <c r="O10" s="1">
        <f t="shared" si="2"/>
        <v>0</v>
      </c>
    </row>
    <row r="11" spans="1:15" ht="18.75">
      <c r="A11" s="67">
        <v>8</v>
      </c>
      <c r="B11" s="22" t="s">
        <v>602</v>
      </c>
      <c r="C11" s="69">
        <v>93</v>
      </c>
      <c r="D11" s="71"/>
      <c r="E11" s="71">
        <v>93</v>
      </c>
      <c r="F11" s="71"/>
      <c r="G11" s="71">
        <v>78</v>
      </c>
      <c r="H11" s="71">
        <f t="shared" si="0"/>
        <v>264</v>
      </c>
      <c r="I11" s="72">
        <f t="shared" si="1"/>
        <v>88</v>
      </c>
      <c r="J11" s="1">
        <f t="shared" si="2"/>
        <v>0</v>
      </c>
      <c r="K11" s="1">
        <f t="shared" si="2"/>
        <v>0</v>
      </c>
      <c r="L11" s="1">
        <f t="shared" si="2"/>
        <v>1</v>
      </c>
      <c r="M11" s="1">
        <f t="shared" si="2"/>
        <v>1</v>
      </c>
      <c r="N11" s="1">
        <f t="shared" si="2"/>
        <v>1</v>
      </c>
      <c r="O11" s="1">
        <f t="shared" si="2"/>
        <v>1</v>
      </c>
    </row>
    <row r="12" spans="1:15" ht="18.75">
      <c r="A12" s="67">
        <v>9</v>
      </c>
      <c r="B12" s="22" t="s">
        <v>603</v>
      </c>
      <c r="C12" s="70">
        <v>73</v>
      </c>
      <c r="D12" s="108"/>
      <c r="E12" s="71"/>
      <c r="F12" s="70">
        <v>79</v>
      </c>
      <c r="G12" s="70">
        <v>67</v>
      </c>
      <c r="H12" s="71">
        <f t="shared" si="0"/>
        <v>219</v>
      </c>
      <c r="I12" s="72">
        <f t="shared" si="1"/>
        <v>73</v>
      </c>
      <c r="J12" s="1">
        <f t="shared" si="2"/>
        <v>0</v>
      </c>
      <c r="K12" s="1">
        <f t="shared" si="2"/>
        <v>3</v>
      </c>
      <c r="L12" s="1">
        <f t="shared" si="2"/>
        <v>3</v>
      </c>
      <c r="M12" s="1">
        <f t="shared" si="2"/>
        <v>1</v>
      </c>
      <c r="N12" s="1">
        <f t="shared" si="2"/>
        <v>3</v>
      </c>
      <c r="O12" s="1">
        <f t="shared" si="2"/>
        <v>3</v>
      </c>
    </row>
    <row r="13" spans="1:15" ht="18.75">
      <c r="A13" s="67">
        <v>10</v>
      </c>
      <c r="B13" s="20" t="s">
        <v>604</v>
      </c>
      <c r="C13" s="69">
        <v>93</v>
      </c>
      <c r="D13" s="71">
        <v>100</v>
      </c>
      <c r="E13" s="71"/>
      <c r="F13" s="71">
        <v>95</v>
      </c>
      <c r="G13" s="71">
        <v>87</v>
      </c>
      <c r="H13" s="71">
        <f t="shared" si="0"/>
        <v>375</v>
      </c>
      <c r="I13" s="72">
        <f t="shared" si="1"/>
        <v>93.75</v>
      </c>
      <c r="J13" s="1">
        <f t="shared" si="2"/>
        <v>0</v>
      </c>
      <c r="K13" s="1">
        <f t="shared" si="2"/>
        <v>0</v>
      </c>
      <c r="L13" s="1">
        <f t="shared" si="2"/>
        <v>1</v>
      </c>
      <c r="M13" s="1">
        <f t="shared" si="2"/>
        <v>1</v>
      </c>
      <c r="N13" s="1">
        <f t="shared" si="2"/>
        <v>1</v>
      </c>
      <c r="O13" s="1">
        <f t="shared" si="2"/>
        <v>1</v>
      </c>
    </row>
    <row r="14" spans="1:15" ht="18.75">
      <c r="A14" s="67">
        <v>11</v>
      </c>
      <c r="B14" s="22" t="s">
        <v>605</v>
      </c>
      <c r="C14" s="69">
        <v>82</v>
      </c>
      <c r="D14" s="71"/>
      <c r="E14" s="71">
        <v>94</v>
      </c>
      <c r="F14" s="71"/>
      <c r="G14" s="71">
        <v>91</v>
      </c>
      <c r="H14" s="71">
        <f t="shared" si="0"/>
        <v>267</v>
      </c>
      <c r="I14" s="72">
        <f t="shared" si="1"/>
        <v>89</v>
      </c>
      <c r="J14" s="1">
        <f t="shared" si="2"/>
        <v>0</v>
      </c>
      <c r="K14" s="1">
        <f t="shared" si="2"/>
        <v>0</v>
      </c>
      <c r="L14" s="1">
        <f t="shared" si="2"/>
        <v>1</v>
      </c>
      <c r="M14" s="1">
        <f t="shared" si="2"/>
        <v>1</v>
      </c>
      <c r="N14" s="1">
        <f t="shared" si="2"/>
        <v>1</v>
      </c>
      <c r="O14" s="1">
        <f t="shared" si="2"/>
        <v>1</v>
      </c>
    </row>
    <row r="15" spans="1:15" ht="18.75">
      <c r="A15" s="67">
        <v>12</v>
      </c>
      <c r="B15" s="68" t="s">
        <v>631</v>
      </c>
      <c r="C15" s="109"/>
      <c r="D15" s="71">
        <v>80</v>
      </c>
      <c r="E15" s="71"/>
      <c r="F15" s="71"/>
      <c r="G15" s="71"/>
      <c r="H15" s="71">
        <f t="shared" si="0"/>
        <v>80</v>
      </c>
      <c r="I15" s="72">
        <f t="shared" si="1"/>
        <v>80</v>
      </c>
      <c r="J15" s="1">
        <f t="shared" si="2"/>
        <v>1</v>
      </c>
      <c r="K15" s="1">
        <f t="shared" si="2"/>
        <v>3</v>
      </c>
      <c r="L15" s="1">
        <f t="shared" si="2"/>
        <v>1</v>
      </c>
      <c r="M15" s="1">
        <f t="shared" si="2"/>
        <v>1</v>
      </c>
      <c r="N15" s="1">
        <f t="shared" si="2"/>
        <v>1</v>
      </c>
      <c r="O15" s="1">
        <f t="shared" si="2"/>
        <v>1</v>
      </c>
    </row>
    <row r="16" spans="1:15" ht="18.75">
      <c r="A16" s="67">
        <v>13</v>
      </c>
      <c r="B16" s="28" t="s">
        <v>632</v>
      </c>
      <c r="C16" s="109"/>
      <c r="D16" s="69">
        <v>83</v>
      </c>
      <c r="E16" s="71"/>
      <c r="F16" s="71"/>
      <c r="G16" s="71">
        <v>83</v>
      </c>
      <c r="H16" s="71">
        <f t="shared" si="0"/>
        <v>166</v>
      </c>
      <c r="I16" s="72">
        <f t="shared" si="1"/>
        <v>83</v>
      </c>
      <c r="J16" s="1">
        <f t="shared" si="2"/>
        <v>1</v>
      </c>
      <c r="K16" s="1">
        <f t="shared" si="2"/>
        <v>3</v>
      </c>
      <c r="L16" s="1">
        <f t="shared" si="2"/>
        <v>0</v>
      </c>
      <c r="M16" s="1">
        <f t="shared" si="2"/>
        <v>1</v>
      </c>
      <c r="N16" s="1">
        <f t="shared" si="2"/>
        <v>1</v>
      </c>
      <c r="O16" s="1">
        <f t="shared" si="2"/>
        <v>1</v>
      </c>
    </row>
    <row r="17" spans="1:15" ht="18.75">
      <c r="A17" s="67">
        <v>14</v>
      </c>
      <c r="B17" s="28" t="s">
        <v>634</v>
      </c>
      <c r="C17" s="68"/>
      <c r="D17" s="68"/>
      <c r="E17" s="71">
        <v>85</v>
      </c>
      <c r="F17" s="68"/>
      <c r="G17" s="71">
        <v>80</v>
      </c>
      <c r="H17" s="71">
        <f t="shared" si="0"/>
        <v>165</v>
      </c>
      <c r="I17" s="72">
        <f t="shared" si="1"/>
        <v>82.5</v>
      </c>
      <c r="J17" s="1">
        <f t="shared" si="2"/>
        <v>1</v>
      </c>
      <c r="K17" s="1">
        <f t="shared" si="2"/>
        <v>1</v>
      </c>
      <c r="L17" s="1">
        <f t="shared" si="2"/>
        <v>1</v>
      </c>
      <c r="M17" s="1">
        <f t="shared" si="2"/>
        <v>1</v>
      </c>
      <c r="N17" s="1">
        <f t="shared" si="2"/>
        <v>1</v>
      </c>
      <c r="O17" s="1">
        <f t="shared" si="2"/>
        <v>1</v>
      </c>
    </row>
    <row r="18" spans="1:15" ht="18.75">
      <c r="A18" s="67">
        <v>15</v>
      </c>
      <c r="B18" s="28" t="s">
        <v>636</v>
      </c>
      <c r="C18" s="68"/>
      <c r="D18" s="68"/>
      <c r="E18" s="69">
        <v>87</v>
      </c>
      <c r="F18" s="71"/>
      <c r="G18" s="71">
        <v>90</v>
      </c>
      <c r="H18" s="71">
        <f t="shared" si="0"/>
        <v>177</v>
      </c>
      <c r="I18" s="72">
        <f t="shared" si="1"/>
        <v>88.5</v>
      </c>
      <c r="J18" s="1">
        <f t="shared" si="2"/>
        <v>1</v>
      </c>
      <c r="K18" s="1">
        <f t="shared" si="2"/>
        <v>1</v>
      </c>
      <c r="L18" s="1">
        <f t="shared" si="2"/>
        <v>1</v>
      </c>
      <c r="M18" s="1">
        <f t="shared" si="2"/>
        <v>0</v>
      </c>
      <c r="N18" s="1">
        <f t="shared" si="2"/>
        <v>1</v>
      </c>
      <c r="O18" s="1">
        <f t="shared" si="2"/>
        <v>1</v>
      </c>
    </row>
    <row r="19" spans="1:15" ht="18.75">
      <c r="A19" s="67">
        <v>16</v>
      </c>
      <c r="B19" s="28" t="s">
        <v>637</v>
      </c>
      <c r="C19" s="68"/>
      <c r="D19" s="68"/>
      <c r="E19" s="71">
        <v>97</v>
      </c>
      <c r="F19" s="71"/>
      <c r="G19" s="71">
        <v>91</v>
      </c>
      <c r="H19" s="71">
        <f t="shared" si="0"/>
        <v>188</v>
      </c>
      <c r="I19" s="72">
        <f t="shared" si="1"/>
        <v>94</v>
      </c>
      <c r="J19" s="1">
        <f t="shared" si="2"/>
        <v>1</v>
      </c>
      <c r="K19" s="1">
        <f t="shared" si="2"/>
        <v>1</v>
      </c>
      <c r="L19" s="1">
        <f t="shared" si="2"/>
        <v>1</v>
      </c>
      <c r="M19" s="1">
        <f t="shared" si="2"/>
        <v>1</v>
      </c>
      <c r="N19" s="1">
        <f t="shared" si="2"/>
        <v>1</v>
      </c>
      <c r="O19" s="1">
        <f t="shared" si="2"/>
        <v>1</v>
      </c>
    </row>
    <row r="20" spans="1:15" ht="18.75">
      <c r="A20" s="67">
        <v>17</v>
      </c>
      <c r="B20" s="28" t="s">
        <v>649</v>
      </c>
      <c r="C20" s="68"/>
      <c r="D20" s="68"/>
      <c r="E20" s="71"/>
      <c r="F20" s="70">
        <v>84</v>
      </c>
      <c r="G20" s="70">
        <v>71</v>
      </c>
      <c r="H20" s="71">
        <f t="shared" si="0"/>
        <v>155</v>
      </c>
      <c r="I20" s="72">
        <f t="shared" si="1"/>
        <v>77.5</v>
      </c>
      <c r="J20" s="1">
        <f aca="true" t="shared" si="3" ref="J20:O23">Farbe</f>
        <v>1</v>
      </c>
      <c r="K20" s="1">
        <f t="shared" si="3"/>
        <v>1</v>
      </c>
      <c r="L20" s="1">
        <f t="shared" si="3"/>
        <v>1</v>
      </c>
      <c r="M20" s="1">
        <f t="shared" si="3"/>
        <v>1</v>
      </c>
      <c r="N20" s="1">
        <f t="shared" si="3"/>
        <v>3</v>
      </c>
      <c r="O20" s="1">
        <f t="shared" si="3"/>
        <v>3</v>
      </c>
    </row>
    <row r="21" spans="1:15" ht="18.75">
      <c r="A21" s="67">
        <v>18</v>
      </c>
      <c r="B21" s="28" t="s">
        <v>675</v>
      </c>
      <c r="C21" s="68"/>
      <c r="D21" s="68"/>
      <c r="E21" s="71"/>
      <c r="F21" s="71"/>
      <c r="G21" s="71">
        <v>75</v>
      </c>
      <c r="H21" s="71">
        <f t="shared" si="0"/>
        <v>75</v>
      </c>
      <c r="I21" s="72">
        <f t="shared" si="1"/>
        <v>75</v>
      </c>
      <c r="J21" s="1">
        <f t="shared" si="3"/>
        <v>1</v>
      </c>
      <c r="K21" s="1">
        <f t="shared" si="3"/>
        <v>1</v>
      </c>
      <c r="L21" s="1">
        <f t="shared" si="3"/>
        <v>1</v>
      </c>
      <c r="M21" s="1">
        <f t="shared" si="3"/>
        <v>1</v>
      </c>
      <c r="N21" s="1">
        <f t="shared" si="3"/>
        <v>1</v>
      </c>
      <c r="O21" s="1">
        <f t="shared" si="3"/>
        <v>1</v>
      </c>
    </row>
    <row r="22" spans="1:15" ht="18.75">
      <c r="A22" s="67">
        <v>19</v>
      </c>
      <c r="B22" s="28" t="s">
        <v>676</v>
      </c>
      <c r="C22" s="68"/>
      <c r="D22" s="68"/>
      <c r="E22" s="71"/>
      <c r="F22" s="71"/>
      <c r="G22" s="71">
        <v>85</v>
      </c>
      <c r="H22" s="71">
        <f t="shared" si="0"/>
        <v>85</v>
      </c>
      <c r="I22" s="72">
        <f t="shared" si="1"/>
        <v>85</v>
      </c>
      <c r="J22" s="1">
        <f t="shared" si="3"/>
        <v>1</v>
      </c>
      <c r="K22" s="1">
        <f t="shared" si="3"/>
        <v>1</v>
      </c>
      <c r="L22" s="1">
        <f t="shared" si="3"/>
        <v>1</v>
      </c>
      <c r="M22" s="1">
        <f t="shared" si="3"/>
        <v>1</v>
      </c>
      <c r="N22" s="1">
        <f t="shared" si="3"/>
        <v>1</v>
      </c>
      <c r="O22" s="1">
        <f t="shared" si="3"/>
        <v>1</v>
      </c>
    </row>
    <row r="23" spans="1:15" ht="18.75">
      <c r="A23" s="74">
        <v>20</v>
      </c>
      <c r="B23" s="110" t="s">
        <v>682</v>
      </c>
      <c r="C23" s="75"/>
      <c r="D23" s="75"/>
      <c r="E23" s="77"/>
      <c r="F23" s="77"/>
      <c r="G23" s="77">
        <v>87</v>
      </c>
      <c r="H23" s="77">
        <f t="shared" si="0"/>
        <v>87</v>
      </c>
      <c r="I23" s="79">
        <f t="shared" si="1"/>
        <v>87</v>
      </c>
      <c r="J23" s="1">
        <f t="shared" si="3"/>
        <v>1</v>
      </c>
      <c r="K23" s="1">
        <f t="shared" si="3"/>
        <v>1</v>
      </c>
      <c r="L23" s="1">
        <f t="shared" si="3"/>
        <v>1</v>
      </c>
      <c r="M23" s="1">
        <f t="shared" si="3"/>
        <v>1</v>
      </c>
      <c r="N23" s="1">
        <f t="shared" si="3"/>
        <v>1</v>
      </c>
      <c r="O23" s="1">
        <f t="shared" si="3"/>
        <v>1</v>
      </c>
    </row>
    <row r="24" spans="2:9" ht="18.75">
      <c r="B24" s="80" t="s">
        <v>1</v>
      </c>
      <c r="C24" s="65">
        <f>IF(SUM(C4:C23)=0,"",SUM(C4:C23))</f>
        <v>949</v>
      </c>
      <c r="D24" s="65">
        <f>IF(SUM(D4:D23)=0,"",SUM(D4:D23))</f>
        <v>664</v>
      </c>
      <c r="E24" s="65">
        <f>IF(SUM(E4:E23)=0,"",SUM(E4:E23))</f>
        <v>765</v>
      </c>
      <c r="F24" s="65">
        <f>IF(SUM(F4:F23)=0,"",SUM(F4:F23))</f>
        <v>333</v>
      </c>
      <c r="G24" s="65">
        <f>IF(SUM(G4:G23)=0,"",SUM(G4:G23))</f>
        <v>1551</v>
      </c>
      <c r="H24" s="81">
        <f>IF(SUM(C24:G24)=0,"",SUM(C24:G24))</f>
        <v>4262</v>
      </c>
      <c r="I24" s="11"/>
    </row>
    <row r="25" spans="2:9" ht="18.75">
      <c r="B25" s="82" t="s">
        <v>2</v>
      </c>
      <c r="C25" s="83">
        <f>IF(C24="","",C24/COUNT(C4:C23))</f>
        <v>86.27272727272727</v>
      </c>
      <c r="D25" s="83">
        <f>IF(D24="","",D24/COUNT(D4:D23))</f>
        <v>83</v>
      </c>
      <c r="E25" s="83">
        <f>IF(E24="","",E24/COUNT(E4:E23))</f>
        <v>85</v>
      </c>
      <c r="F25" s="83">
        <f>IF(F24="","",F24/COUNT(F4:F23))</f>
        <v>83.25</v>
      </c>
      <c r="G25" s="83">
        <f>IF(G24="","",G24/COUNT(G4:G23))</f>
        <v>81.63157894736842</v>
      </c>
      <c r="H25" s="72"/>
      <c r="I25" s="11"/>
    </row>
    <row r="26" spans="2:9" ht="18.75">
      <c r="B26" s="84" t="s">
        <v>3</v>
      </c>
      <c r="C26" s="77">
        <v>225</v>
      </c>
      <c r="D26" s="77">
        <v>224</v>
      </c>
      <c r="E26" s="77">
        <v>213</v>
      </c>
      <c r="F26" s="77">
        <v>238</v>
      </c>
      <c r="G26" s="77">
        <v>207</v>
      </c>
      <c r="H26" s="85">
        <f>IF(SUM(C26:G26)=0,"",SUM(C26:G26))</f>
        <v>1107</v>
      </c>
      <c r="I26" s="11"/>
    </row>
    <row r="28" ht="18">
      <c r="B28" s="23" t="s">
        <v>648</v>
      </c>
    </row>
  </sheetData>
  <sheetProtection/>
  <mergeCells count="1">
    <mergeCell ref="A1:G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26" sqref="A26:K31"/>
    </sheetView>
  </sheetViews>
  <sheetFormatPr defaultColWidth="11.421875" defaultRowHeight="15"/>
  <cols>
    <col min="1" max="1" width="18.28125" style="0" customWidth="1"/>
    <col min="2" max="2" width="17.7109375" style="0" customWidth="1"/>
    <col min="8" max="8" width="7.8515625" style="0" customWidth="1"/>
    <col min="9" max="9" width="13.57421875" style="25" customWidth="1"/>
    <col min="10" max="10" width="14.421875" style="0" bestFit="1" customWidth="1"/>
    <col min="11" max="11" width="11.421875" style="29" customWidth="1"/>
  </cols>
  <sheetData>
    <row r="1" spans="1:3" ht="15">
      <c r="A1" s="27" t="s">
        <v>671</v>
      </c>
      <c r="C1" s="25" t="s">
        <v>668</v>
      </c>
    </row>
    <row r="3" spans="1:12" ht="30">
      <c r="A3" s="43" t="s">
        <v>0</v>
      </c>
      <c r="B3" s="43" t="s">
        <v>667</v>
      </c>
      <c r="C3" s="43" t="s">
        <v>551</v>
      </c>
      <c r="D3" s="43" t="s">
        <v>553</v>
      </c>
      <c r="E3" s="43" t="s">
        <v>552</v>
      </c>
      <c r="F3" s="43" t="s">
        <v>554</v>
      </c>
      <c r="G3" s="43" t="s">
        <v>555</v>
      </c>
      <c r="H3" s="43" t="s">
        <v>672</v>
      </c>
      <c r="I3" s="44" t="s">
        <v>674</v>
      </c>
      <c r="J3" s="43" t="s">
        <v>673</v>
      </c>
      <c r="K3" s="45" t="s">
        <v>713</v>
      </c>
      <c r="L3" s="24"/>
    </row>
    <row r="4" spans="1:13" ht="15">
      <c r="A4" s="46" t="s">
        <v>559</v>
      </c>
      <c r="B4" s="46" t="s">
        <v>556</v>
      </c>
      <c r="C4" s="46">
        <v>88</v>
      </c>
      <c r="D4" s="46">
        <v>77</v>
      </c>
      <c r="E4" s="47">
        <v>90</v>
      </c>
      <c r="F4" s="46">
        <v>89</v>
      </c>
      <c r="G4" s="46">
        <v>85</v>
      </c>
      <c r="H4" s="46">
        <f>SUM($C4:$G4)</f>
        <v>429</v>
      </c>
      <c r="I4" s="47">
        <v>90</v>
      </c>
      <c r="J4" s="46">
        <f>SUM(H4-I4)</f>
        <v>339</v>
      </c>
      <c r="K4" s="45">
        <v>11</v>
      </c>
      <c r="M4" s="40"/>
    </row>
    <row r="5" spans="1:13" ht="15">
      <c r="A5" s="46" t="s">
        <v>560</v>
      </c>
      <c r="B5" s="46" t="s">
        <v>556</v>
      </c>
      <c r="C5" s="46">
        <v>76</v>
      </c>
      <c r="D5" s="47">
        <v>93</v>
      </c>
      <c r="E5" s="46">
        <v>88</v>
      </c>
      <c r="F5" s="46">
        <v>79</v>
      </c>
      <c r="G5" s="46">
        <v>83</v>
      </c>
      <c r="H5" s="46">
        <f aca="true" t="shared" si="0" ref="H5:H31">SUM($C5:$G5)</f>
        <v>419</v>
      </c>
      <c r="I5" s="47">
        <v>93</v>
      </c>
      <c r="J5" s="46">
        <f aca="true" t="shared" si="1" ref="J5:J31">SUM(H5-I5)</f>
        <v>326</v>
      </c>
      <c r="K5" s="45">
        <v>9</v>
      </c>
      <c r="M5" s="40"/>
    </row>
    <row r="6" spans="1:13" ht="15">
      <c r="A6" s="46" t="s">
        <v>562</v>
      </c>
      <c r="B6" s="46" t="s">
        <v>556</v>
      </c>
      <c r="C6" s="46">
        <v>81</v>
      </c>
      <c r="D6" s="47">
        <v>86</v>
      </c>
      <c r="E6" s="46">
        <v>83</v>
      </c>
      <c r="F6" s="46">
        <v>80</v>
      </c>
      <c r="G6" s="46">
        <v>78</v>
      </c>
      <c r="H6" s="46">
        <f t="shared" si="0"/>
        <v>408</v>
      </c>
      <c r="I6" s="47">
        <v>86</v>
      </c>
      <c r="J6" s="46">
        <f t="shared" si="1"/>
        <v>322</v>
      </c>
      <c r="K6" s="45">
        <v>7</v>
      </c>
      <c r="M6" s="40"/>
    </row>
    <row r="7" spans="1:13" ht="15">
      <c r="A7" s="46" t="s">
        <v>564</v>
      </c>
      <c r="B7" s="46" t="s">
        <v>556</v>
      </c>
      <c r="C7" s="46">
        <v>89</v>
      </c>
      <c r="D7" s="46">
        <v>87</v>
      </c>
      <c r="E7" s="46"/>
      <c r="F7" s="46">
        <v>82</v>
      </c>
      <c r="G7" s="46">
        <v>84</v>
      </c>
      <c r="H7" s="46">
        <f t="shared" si="0"/>
        <v>342</v>
      </c>
      <c r="I7" s="47">
        <v>0</v>
      </c>
      <c r="J7" s="46">
        <f t="shared" si="1"/>
        <v>342</v>
      </c>
      <c r="K7" s="45">
        <v>13</v>
      </c>
      <c r="M7" s="40"/>
    </row>
    <row r="8" spans="1:13" ht="15">
      <c r="A8" s="46" t="s">
        <v>579</v>
      </c>
      <c r="B8" s="46" t="s">
        <v>569</v>
      </c>
      <c r="C8" s="46">
        <v>78</v>
      </c>
      <c r="D8" s="46">
        <v>84</v>
      </c>
      <c r="E8" s="46">
        <v>78</v>
      </c>
      <c r="F8" s="46">
        <v>77</v>
      </c>
      <c r="G8" s="46">
        <v>82</v>
      </c>
      <c r="H8" s="46">
        <f t="shared" si="0"/>
        <v>399</v>
      </c>
      <c r="I8" s="47">
        <v>84</v>
      </c>
      <c r="J8" s="46">
        <f t="shared" si="1"/>
        <v>315</v>
      </c>
      <c r="K8" s="45">
        <v>6</v>
      </c>
      <c r="M8" s="40"/>
    </row>
    <row r="9" spans="1:13" ht="15">
      <c r="A9" s="46" t="s">
        <v>669</v>
      </c>
      <c r="B9" s="46" t="s">
        <v>569</v>
      </c>
      <c r="C9" s="46">
        <v>73</v>
      </c>
      <c r="D9" s="47">
        <v>83</v>
      </c>
      <c r="E9" s="46">
        <v>73</v>
      </c>
      <c r="F9" s="46">
        <v>76</v>
      </c>
      <c r="G9" s="46">
        <v>76</v>
      </c>
      <c r="H9" s="46">
        <f t="shared" si="0"/>
        <v>381</v>
      </c>
      <c r="I9" s="47">
        <v>83</v>
      </c>
      <c r="J9" s="46">
        <f t="shared" si="1"/>
        <v>298</v>
      </c>
      <c r="K9" s="45">
        <v>3</v>
      </c>
      <c r="M9" s="40"/>
    </row>
    <row r="10" spans="1:13" ht="15">
      <c r="A10" s="46" t="s">
        <v>583</v>
      </c>
      <c r="B10" s="46" t="s">
        <v>569</v>
      </c>
      <c r="C10" s="46">
        <v>74</v>
      </c>
      <c r="D10" s="48">
        <v>77</v>
      </c>
      <c r="E10" s="46">
        <v>75</v>
      </c>
      <c r="F10" s="46">
        <v>70</v>
      </c>
      <c r="G10" s="49">
        <v>87</v>
      </c>
      <c r="H10" s="46">
        <f t="shared" si="0"/>
        <v>383</v>
      </c>
      <c r="I10" s="47">
        <v>87</v>
      </c>
      <c r="J10" s="46">
        <f t="shared" si="1"/>
        <v>296</v>
      </c>
      <c r="K10" s="45">
        <v>2</v>
      </c>
      <c r="M10" s="40"/>
    </row>
    <row r="11" spans="1:14" s="26" customFormat="1" ht="15">
      <c r="A11" s="48" t="s">
        <v>584</v>
      </c>
      <c r="B11" s="48" t="s">
        <v>569</v>
      </c>
      <c r="C11" s="48">
        <v>72</v>
      </c>
      <c r="D11" s="48">
        <v>82</v>
      </c>
      <c r="E11" s="48">
        <v>80</v>
      </c>
      <c r="F11" s="48"/>
      <c r="G11" s="48">
        <v>75</v>
      </c>
      <c r="H11" s="48">
        <f t="shared" si="0"/>
        <v>309</v>
      </c>
      <c r="I11" s="47">
        <v>0</v>
      </c>
      <c r="J11" s="48">
        <f t="shared" si="1"/>
        <v>309</v>
      </c>
      <c r="K11" s="45">
        <v>5</v>
      </c>
      <c r="M11" s="40"/>
      <c r="N11"/>
    </row>
    <row r="12" spans="1:14" s="26" customFormat="1" ht="15">
      <c r="A12" s="48" t="s">
        <v>610</v>
      </c>
      <c r="B12" s="48" t="s">
        <v>569</v>
      </c>
      <c r="C12" s="48"/>
      <c r="D12" s="48">
        <v>96</v>
      </c>
      <c r="E12" s="48">
        <v>88</v>
      </c>
      <c r="F12" s="48">
        <v>82</v>
      </c>
      <c r="G12" s="48">
        <v>79</v>
      </c>
      <c r="H12" s="48">
        <f t="shared" si="0"/>
        <v>345</v>
      </c>
      <c r="I12" s="47">
        <v>0</v>
      </c>
      <c r="J12" s="48">
        <f t="shared" si="1"/>
        <v>345</v>
      </c>
      <c r="K12" s="45">
        <v>14</v>
      </c>
      <c r="M12" s="40"/>
      <c r="N12"/>
    </row>
    <row r="13" spans="1:13" s="41" customFormat="1" ht="15">
      <c r="A13" s="50" t="s">
        <v>595</v>
      </c>
      <c r="B13" s="50" t="s">
        <v>570</v>
      </c>
      <c r="C13" s="50">
        <v>76</v>
      </c>
      <c r="D13" s="50">
        <v>73</v>
      </c>
      <c r="E13" s="50">
        <v>67</v>
      </c>
      <c r="F13" s="50"/>
      <c r="G13" s="50">
        <v>69</v>
      </c>
      <c r="H13" s="50">
        <f t="shared" si="0"/>
        <v>285</v>
      </c>
      <c r="I13" s="47">
        <v>0</v>
      </c>
      <c r="J13" s="50">
        <f t="shared" si="1"/>
        <v>285</v>
      </c>
      <c r="K13" s="50">
        <v>1</v>
      </c>
      <c r="M13" s="42"/>
    </row>
    <row r="14" spans="1:14" s="26" customFormat="1" ht="15">
      <c r="A14" s="48" t="s">
        <v>670</v>
      </c>
      <c r="B14" s="48" t="s">
        <v>570</v>
      </c>
      <c r="C14" s="48">
        <v>76</v>
      </c>
      <c r="D14" s="48">
        <v>72</v>
      </c>
      <c r="E14" s="48">
        <v>71</v>
      </c>
      <c r="F14" s="48"/>
      <c r="G14" s="48">
        <v>77</v>
      </c>
      <c r="H14" s="48">
        <f t="shared" si="0"/>
        <v>296</v>
      </c>
      <c r="I14" s="47">
        <v>0</v>
      </c>
      <c r="J14" s="48">
        <f t="shared" si="1"/>
        <v>296</v>
      </c>
      <c r="K14" s="45">
        <v>2</v>
      </c>
      <c r="M14" s="40"/>
      <c r="N14"/>
    </row>
    <row r="15" spans="1:14" s="26" customFormat="1" ht="15">
      <c r="A15" s="48" t="s">
        <v>599</v>
      </c>
      <c r="B15" s="48" t="s">
        <v>570</v>
      </c>
      <c r="C15" s="48">
        <v>82</v>
      </c>
      <c r="D15" s="48">
        <v>79</v>
      </c>
      <c r="E15" s="48">
        <v>75</v>
      </c>
      <c r="F15" s="48">
        <v>75</v>
      </c>
      <c r="G15" s="48">
        <v>72</v>
      </c>
      <c r="H15" s="48">
        <f t="shared" si="0"/>
        <v>383</v>
      </c>
      <c r="I15" s="47">
        <v>82</v>
      </c>
      <c r="J15" s="48">
        <f t="shared" si="1"/>
        <v>301</v>
      </c>
      <c r="K15" s="45">
        <v>4</v>
      </c>
      <c r="M15" s="40"/>
      <c r="N15"/>
    </row>
    <row r="16" spans="1:14" s="26" customFormat="1" ht="15">
      <c r="A16" s="48" t="s">
        <v>604</v>
      </c>
      <c r="B16" s="48" t="s">
        <v>570</v>
      </c>
      <c r="C16" s="48">
        <v>93</v>
      </c>
      <c r="D16" s="48">
        <v>100</v>
      </c>
      <c r="E16" s="48">
        <v>0</v>
      </c>
      <c r="F16" s="48">
        <v>95</v>
      </c>
      <c r="G16" s="48">
        <v>87</v>
      </c>
      <c r="H16" s="48">
        <f t="shared" si="0"/>
        <v>375</v>
      </c>
      <c r="I16" s="47">
        <v>0</v>
      </c>
      <c r="J16" s="51">
        <f t="shared" si="1"/>
        <v>375</v>
      </c>
      <c r="K16" s="45">
        <v>15</v>
      </c>
      <c r="M16" s="40"/>
      <c r="N16"/>
    </row>
    <row r="17" spans="1:13" ht="15">
      <c r="A17" s="48" t="s">
        <v>628</v>
      </c>
      <c r="B17" s="48" t="s">
        <v>571</v>
      </c>
      <c r="C17" s="46">
        <v>79</v>
      </c>
      <c r="D17" s="46">
        <v>86</v>
      </c>
      <c r="E17" s="46">
        <v>85</v>
      </c>
      <c r="F17" s="46">
        <v>91</v>
      </c>
      <c r="G17" s="46"/>
      <c r="H17" s="46">
        <f t="shared" si="0"/>
        <v>341</v>
      </c>
      <c r="I17" s="47">
        <v>0</v>
      </c>
      <c r="J17" s="46">
        <f t="shared" si="1"/>
        <v>341</v>
      </c>
      <c r="K17" s="45">
        <v>12</v>
      </c>
      <c r="M17" s="40"/>
    </row>
    <row r="18" spans="1:13" ht="15">
      <c r="A18" s="48" t="s">
        <v>572</v>
      </c>
      <c r="B18" s="48" t="s">
        <v>568</v>
      </c>
      <c r="C18" s="46">
        <v>76</v>
      </c>
      <c r="D18" s="46">
        <v>86</v>
      </c>
      <c r="E18" s="46">
        <v>83</v>
      </c>
      <c r="F18" s="46">
        <v>81</v>
      </c>
      <c r="G18" s="46"/>
      <c r="H18" s="46">
        <f t="shared" si="0"/>
        <v>326</v>
      </c>
      <c r="I18" s="47">
        <v>0</v>
      </c>
      <c r="J18" s="46">
        <f t="shared" si="1"/>
        <v>326</v>
      </c>
      <c r="K18" s="45">
        <v>9</v>
      </c>
      <c r="M18" s="40"/>
    </row>
    <row r="19" spans="1:14" s="26" customFormat="1" ht="15">
      <c r="A19" s="48" t="s">
        <v>574</v>
      </c>
      <c r="B19" s="48" t="s">
        <v>568</v>
      </c>
      <c r="C19" s="48">
        <v>83</v>
      </c>
      <c r="D19" s="48">
        <v>85</v>
      </c>
      <c r="E19" s="48">
        <v>85</v>
      </c>
      <c r="F19" s="48">
        <v>88</v>
      </c>
      <c r="G19" s="48"/>
      <c r="H19" s="48">
        <f t="shared" si="0"/>
        <v>341</v>
      </c>
      <c r="I19" s="47">
        <v>0</v>
      </c>
      <c r="J19" s="46">
        <f t="shared" si="1"/>
        <v>341</v>
      </c>
      <c r="K19" s="45">
        <v>12</v>
      </c>
      <c r="M19" s="40"/>
      <c r="N19"/>
    </row>
    <row r="20" spans="1:14" s="26" customFormat="1" ht="15">
      <c r="A20" s="48" t="s">
        <v>575</v>
      </c>
      <c r="B20" s="48" t="s">
        <v>568</v>
      </c>
      <c r="C20" s="48">
        <v>78</v>
      </c>
      <c r="D20" s="48">
        <v>92</v>
      </c>
      <c r="E20" s="48">
        <v>83</v>
      </c>
      <c r="F20" s="48">
        <v>82</v>
      </c>
      <c r="G20" s="48">
        <v>82</v>
      </c>
      <c r="H20" s="48">
        <f t="shared" si="0"/>
        <v>417</v>
      </c>
      <c r="I20" s="47">
        <v>92</v>
      </c>
      <c r="J20" s="46">
        <f t="shared" si="1"/>
        <v>325</v>
      </c>
      <c r="K20" s="45">
        <v>8</v>
      </c>
      <c r="M20" s="40"/>
      <c r="N20"/>
    </row>
    <row r="21" spans="1:13" ht="15">
      <c r="A21" s="48" t="s">
        <v>578</v>
      </c>
      <c r="B21" s="48" t="s">
        <v>568</v>
      </c>
      <c r="C21" s="48">
        <v>92</v>
      </c>
      <c r="D21" s="48">
        <v>93</v>
      </c>
      <c r="E21" s="48">
        <v>79</v>
      </c>
      <c r="F21" s="48">
        <v>77</v>
      </c>
      <c r="G21" s="48">
        <v>83</v>
      </c>
      <c r="H21" s="46">
        <f t="shared" si="0"/>
        <v>424</v>
      </c>
      <c r="I21" s="47">
        <v>93</v>
      </c>
      <c r="J21" s="46">
        <f t="shared" si="1"/>
        <v>331</v>
      </c>
      <c r="K21" s="45">
        <v>10</v>
      </c>
      <c r="M21" s="40"/>
    </row>
    <row r="26" spans="1:11" ht="30">
      <c r="A26" s="43" t="s">
        <v>0</v>
      </c>
      <c r="B26" s="43" t="s">
        <v>667</v>
      </c>
      <c r="C26" s="43" t="s">
        <v>551</v>
      </c>
      <c r="D26" s="43" t="s">
        <v>553</v>
      </c>
      <c r="E26" s="43" t="s">
        <v>552</v>
      </c>
      <c r="F26" s="43" t="s">
        <v>554</v>
      </c>
      <c r="G26" s="43" t="s">
        <v>555</v>
      </c>
      <c r="H26" s="43" t="s">
        <v>1</v>
      </c>
      <c r="I26" s="44" t="s">
        <v>674</v>
      </c>
      <c r="J26" s="43" t="s">
        <v>673</v>
      </c>
      <c r="K26" s="45" t="s">
        <v>713</v>
      </c>
    </row>
    <row r="27" spans="1:11" ht="15">
      <c r="A27" s="46" t="s">
        <v>563</v>
      </c>
      <c r="B27" s="46" t="s">
        <v>556</v>
      </c>
      <c r="C27" s="46">
        <v>84</v>
      </c>
      <c r="D27" s="46">
        <v>95</v>
      </c>
      <c r="E27" s="46">
        <v>0</v>
      </c>
      <c r="F27" s="46">
        <v>86</v>
      </c>
      <c r="G27" s="46">
        <v>98</v>
      </c>
      <c r="H27" s="46">
        <f t="shared" si="0"/>
        <v>363</v>
      </c>
      <c r="I27" s="47">
        <v>0</v>
      </c>
      <c r="J27" s="46">
        <f t="shared" si="1"/>
        <v>363</v>
      </c>
      <c r="K27" s="45">
        <v>4</v>
      </c>
    </row>
    <row r="28" spans="1:11" ht="15">
      <c r="A28" s="50" t="s">
        <v>587</v>
      </c>
      <c r="B28" s="50" t="s">
        <v>571</v>
      </c>
      <c r="C28" s="50">
        <v>81</v>
      </c>
      <c r="D28" s="50">
        <v>72</v>
      </c>
      <c r="E28" s="50">
        <v>83</v>
      </c>
      <c r="F28" s="50">
        <v>82</v>
      </c>
      <c r="G28" s="50">
        <v>72</v>
      </c>
      <c r="H28" s="50">
        <f t="shared" si="0"/>
        <v>390</v>
      </c>
      <c r="I28" s="47">
        <v>83</v>
      </c>
      <c r="J28" s="50">
        <f t="shared" si="1"/>
        <v>307</v>
      </c>
      <c r="K28" s="50">
        <v>1</v>
      </c>
    </row>
    <row r="29" spans="1:11" ht="15">
      <c r="A29" s="46" t="s">
        <v>590</v>
      </c>
      <c r="B29" s="46" t="s">
        <v>571</v>
      </c>
      <c r="C29" s="46">
        <v>81</v>
      </c>
      <c r="D29" s="46">
        <v>74</v>
      </c>
      <c r="E29" s="46">
        <v>90</v>
      </c>
      <c r="F29" s="46">
        <v>87</v>
      </c>
      <c r="G29" s="46">
        <v>74</v>
      </c>
      <c r="H29" s="46">
        <f t="shared" si="0"/>
        <v>406</v>
      </c>
      <c r="I29" s="47">
        <v>90</v>
      </c>
      <c r="J29" s="46">
        <f t="shared" si="1"/>
        <v>316</v>
      </c>
      <c r="K29" s="45">
        <v>2</v>
      </c>
    </row>
    <row r="30" spans="1:11" ht="15">
      <c r="A30" s="46" t="s">
        <v>573</v>
      </c>
      <c r="B30" s="46" t="s">
        <v>568</v>
      </c>
      <c r="C30" s="46">
        <v>88</v>
      </c>
      <c r="D30" s="46">
        <v>86</v>
      </c>
      <c r="E30" s="46">
        <v>84</v>
      </c>
      <c r="F30" s="46">
        <v>84</v>
      </c>
      <c r="G30" s="46"/>
      <c r="H30" s="46">
        <f t="shared" si="0"/>
        <v>342</v>
      </c>
      <c r="I30" s="47">
        <v>0</v>
      </c>
      <c r="J30" s="46">
        <f t="shared" si="1"/>
        <v>342</v>
      </c>
      <c r="K30" s="45">
        <v>3</v>
      </c>
    </row>
    <row r="31" spans="1:11" ht="15">
      <c r="A31" s="46" t="s">
        <v>576</v>
      </c>
      <c r="B31" s="46" t="s">
        <v>568</v>
      </c>
      <c r="C31" s="52">
        <v>99</v>
      </c>
      <c r="D31" s="46">
        <v>97</v>
      </c>
      <c r="E31" s="46">
        <v>95</v>
      </c>
      <c r="F31" s="46">
        <v>91</v>
      </c>
      <c r="G31" s="46">
        <v>94</v>
      </c>
      <c r="H31" s="46">
        <f t="shared" si="0"/>
        <v>476</v>
      </c>
      <c r="I31" s="47">
        <v>99</v>
      </c>
      <c r="J31" s="46">
        <f t="shared" si="1"/>
        <v>377</v>
      </c>
      <c r="K31" s="45">
        <v>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H20" sqref="H20"/>
    </sheetView>
  </sheetViews>
  <sheetFormatPr defaultColWidth="11.421875" defaultRowHeight="15"/>
  <sheetData>
    <row r="1" spans="1:6" ht="15.75">
      <c r="A1" s="6" t="s">
        <v>550</v>
      </c>
      <c r="B1" s="7" t="s">
        <v>0</v>
      </c>
      <c r="C1" s="7" t="s">
        <v>10</v>
      </c>
      <c r="D1" s="7" t="s">
        <v>11</v>
      </c>
      <c r="E1" s="7" t="s">
        <v>12</v>
      </c>
      <c r="F1" s="7" t="s">
        <v>13</v>
      </c>
    </row>
    <row r="2" spans="1:6" ht="15">
      <c r="A2" s="8" t="s">
        <v>29</v>
      </c>
      <c r="B2" s="9" t="s">
        <v>30</v>
      </c>
      <c r="C2" s="9" t="s">
        <v>31</v>
      </c>
      <c r="D2" s="9" t="s">
        <v>32</v>
      </c>
      <c r="E2" s="9" t="s">
        <v>18</v>
      </c>
      <c r="F2" s="9">
        <v>15.6</v>
      </c>
    </row>
    <row r="3" spans="1:6" ht="15">
      <c r="A3" s="8" t="s">
        <v>37</v>
      </c>
      <c r="B3" s="9" t="s">
        <v>38</v>
      </c>
      <c r="C3" s="9" t="s">
        <v>39</v>
      </c>
      <c r="D3" s="9" t="s">
        <v>32</v>
      </c>
      <c r="E3" s="9" t="s">
        <v>18</v>
      </c>
      <c r="F3" s="9">
        <v>19.7</v>
      </c>
    </row>
    <row r="4" spans="1:6" ht="15">
      <c r="A4" s="8" t="s">
        <v>50</v>
      </c>
      <c r="B4" s="9" t="s">
        <v>51</v>
      </c>
      <c r="C4" s="9" t="s">
        <v>52</v>
      </c>
      <c r="D4" s="9" t="s">
        <v>32</v>
      </c>
      <c r="E4" s="9" t="s">
        <v>53</v>
      </c>
      <c r="F4" s="9">
        <v>26.7</v>
      </c>
    </row>
    <row r="5" spans="1:6" ht="15">
      <c r="A5" s="8" t="s">
        <v>59</v>
      </c>
      <c r="B5" s="9" t="s">
        <v>60</v>
      </c>
      <c r="C5" s="9" t="s">
        <v>61</v>
      </c>
      <c r="D5" s="9" t="s">
        <v>32</v>
      </c>
      <c r="E5" s="9" t="s">
        <v>26</v>
      </c>
      <c r="F5" s="9">
        <v>9.7</v>
      </c>
    </row>
    <row r="6" spans="1:6" ht="15">
      <c r="A6" s="8" t="s">
        <v>78</v>
      </c>
      <c r="B6" s="9" t="s">
        <v>75</v>
      </c>
      <c r="C6" s="9" t="s">
        <v>79</v>
      </c>
      <c r="D6" s="9" t="s">
        <v>32</v>
      </c>
      <c r="E6" s="9" t="s">
        <v>58</v>
      </c>
      <c r="F6" s="9">
        <v>7</v>
      </c>
    </row>
    <row r="7" spans="1:6" ht="15">
      <c r="A7" s="8" t="s">
        <v>80</v>
      </c>
      <c r="B7" s="9" t="s">
        <v>75</v>
      </c>
      <c r="C7" s="9" t="s">
        <v>81</v>
      </c>
      <c r="D7" s="9" t="s">
        <v>32</v>
      </c>
      <c r="E7" s="9" t="s">
        <v>26</v>
      </c>
      <c r="F7" s="9">
        <v>10</v>
      </c>
    </row>
    <row r="8" spans="1:6" ht="15">
      <c r="A8" s="8" t="s">
        <v>115</v>
      </c>
      <c r="B8" s="8" t="s">
        <v>116</v>
      </c>
      <c r="C8" s="8" t="s">
        <v>117</v>
      </c>
      <c r="D8" s="8" t="s">
        <v>32</v>
      </c>
      <c r="E8" s="8" t="s">
        <v>26</v>
      </c>
      <c r="F8" s="8">
        <v>36</v>
      </c>
    </row>
    <row r="9" spans="1:6" ht="15">
      <c r="A9" s="8" t="s">
        <v>118</v>
      </c>
      <c r="B9" s="8" t="s">
        <v>116</v>
      </c>
      <c r="C9" s="8" t="s">
        <v>119</v>
      </c>
      <c r="D9" s="8" t="s">
        <v>32</v>
      </c>
      <c r="E9" s="8" t="s">
        <v>58</v>
      </c>
      <c r="F9" s="8">
        <v>36</v>
      </c>
    </row>
    <row r="10" spans="1:6" ht="15">
      <c r="A10" s="8" t="s">
        <v>120</v>
      </c>
      <c r="B10" s="8" t="s">
        <v>116</v>
      </c>
      <c r="C10" s="8" t="s">
        <v>121</v>
      </c>
      <c r="D10" s="8" t="s">
        <v>32</v>
      </c>
      <c r="E10" s="8" t="s">
        <v>122</v>
      </c>
      <c r="F10" s="8">
        <v>36</v>
      </c>
    </row>
    <row r="11" spans="1:6" ht="15">
      <c r="A11" s="8"/>
      <c r="B11" s="9" t="s">
        <v>137</v>
      </c>
      <c r="C11" s="9" t="s">
        <v>52</v>
      </c>
      <c r="D11" s="9" t="s">
        <v>32</v>
      </c>
      <c r="E11" s="9" t="s">
        <v>53</v>
      </c>
      <c r="F11" s="9">
        <v>12.1</v>
      </c>
    </row>
    <row r="12" spans="1:6" ht="15">
      <c r="A12" s="8" t="s">
        <v>156</v>
      </c>
      <c r="B12" s="9" t="s">
        <v>157</v>
      </c>
      <c r="C12" s="9" t="s">
        <v>158</v>
      </c>
      <c r="D12" s="9" t="s">
        <v>32</v>
      </c>
      <c r="E12" s="9" t="s">
        <v>77</v>
      </c>
      <c r="F12" s="9">
        <v>12.9</v>
      </c>
    </row>
    <row r="13" spans="1:6" ht="15">
      <c r="A13" s="8" t="s">
        <v>159</v>
      </c>
      <c r="B13" s="9" t="s">
        <v>157</v>
      </c>
      <c r="C13" s="9" t="s">
        <v>94</v>
      </c>
      <c r="D13" s="9" t="s">
        <v>32</v>
      </c>
      <c r="E13" s="9" t="s">
        <v>18</v>
      </c>
      <c r="F13" s="9">
        <v>18.4</v>
      </c>
    </row>
    <row r="14" spans="1:6" ht="15">
      <c r="A14" s="8" t="s">
        <v>173</v>
      </c>
      <c r="B14" s="9" t="s">
        <v>174</v>
      </c>
      <c r="C14" s="9" t="s">
        <v>90</v>
      </c>
      <c r="D14" s="9" t="s">
        <v>32</v>
      </c>
      <c r="E14" s="9" t="s">
        <v>18</v>
      </c>
      <c r="F14" s="9">
        <v>8.6</v>
      </c>
    </row>
    <row r="15" spans="1:6" ht="15">
      <c r="A15" s="8" t="s">
        <v>175</v>
      </c>
      <c r="B15" s="9" t="s">
        <v>174</v>
      </c>
      <c r="C15" s="9" t="s">
        <v>176</v>
      </c>
      <c r="D15" s="9" t="s">
        <v>32</v>
      </c>
      <c r="E15" s="9" t="s">
        <v>26</v>
      </c>
      <c r="F15" s="9">
        <v>12</v>
      </c>
    </row>
    <row r="16" spans="1:6" ht="15">
      <c r="A16" s="8" t="s">
        <v>177</v>
      </c>
      <c r="B16" s="9" t="s">
        <v>174</v>
      </c>
      <c r="C16" s="9" t="s">
        <v>94</v>
      </c>
      <c r="D16" s="9" t="s">
        <v>32</v>
      </c>
      <c r="E16" s="9" t="s">
        <v>26</v>
      </c>
      <c r="F16" s="9">
        <v>24.4</v>
      </c>
    </row>
    <row r="17" spans="1:6" ht="15">
      <c r="A17" s="8" t="s">
        <v>190</v>
      </c>
      <c r="B17" s="9" t="s">
        <v>191</v>
      </c>
      <c r="C17" s="9" t="s">
        <v>192</v>
      </c>
      <c r="D17" s="9" t="s">
        <v>32</v>
      </c>
      <c r="E17" s="9" t="s">
        <v>26</v>
      </c>
      <c r="F17" s="9">
        <v>16.2</v>
      </c>
    </row>
    <row r="18" spans="1:6" ht="15">
      <c r="A18" s="8" t="s">
        <v>283</v>
      </c>
      <c r="B18" s="9" t="s">
        <v>284</v>
      </c>
      <c r="C18" s="9" t="s">
        <v>102</v>
      </c>
      <c r="D18" s="9" t="s">
        <v>32</v>
      </c>
      <c r="E18" s="9" t="s">
        <v>26</v>
      </c>
      <c r="F18" s="9">
        <v>15.1</v>
      </c>
    </row>
    <row r="19" spans="1:6" ht="15">
      <c r="A19" s="8" t="s">
        <v>285</v>
      </c>
      <c r="B19" s="9" t="s">
        <v>284</v>
      </c>
      <c r="C19" s="9" t="s">
        <v>286</v>
      </c>
      <c r="D19" s="9" t="s">
        <v>32</v>
      </c>
      <c r="E19" s="9" t="s">
        <v>21</v>
      </c>
      <c r="F19" s="9">
        <v>30.8</v>
      </c>
    </row>
    <row r="20" spans="1:6" ht="15">
      <c r="A20" s="8" t="s">
        <v>290</v>
      </c>
      <c r="B20" s="9" t="s">
        <v>291</v>
      </c>
      <c r="C20" s="9" t="s">
        <v>292</v>
      </c>
      <c r="D20" s="9" t="s">
        <v>32</v>
      </c>
      <c r="E20" s="9" t="s">
        <v>26</v>
      </c>
      <c r="F20" s="9">
        <v>16.7</v>
      </c>
    </row>
    <row r="21" spans="1:6" ht="15">
      <c r="A21" s="8" t="s">
        <v>293</v>
      </c>
      <c r="B21" s="9" t="s">
        <v>294</v>
      </c>
      <c r="C21" s="9" t="s">
        <v>94</v>
      </c>
      <c r="D21" s="9" t="s">
        <v>32</v>
      </c>
      <c r="E21" s="9" t="s">
        <v>26</v>
      </c>
      <c r="F21" s="9">
        <v>13.4</v>
      </c>
    </row>
    <row r="22" spans="1:6" ht="15">
      <c r="A22" s="8" t="s">
        <v>303</v>
      </c>
      <c r="B22" s="9" t="s">
        <v>304</v>
      </c>
      <c r="C22" s="9" t="s">
        <v>305</v>
      </c>
      <c r="D22" s="9" t="s">
        <v>32</v>
      </c>
      <c r="E22" s="9" t="s">
        <v>26</v>
      </c>
      <c r="F22" s="9">
        <v>12.4</v>
      </c>
    </row>
    <row r="23" spans="1:6" ht="15">
      <c r="A23" s="8" t="s">
        <v>328</v>
      </c>
      <c r="B23" s="9" t="s">
        <v>329</v>
      </c>
      <c r="C23" s="9" t="s">
        <v>330</v>
      </c>
      <c r="D23" s="9" t="s">
        <v>32</v>
      </c>
      <c r="E23" s="9" t="s">
        <v>53</v>
      </c>
      <c r="F23" s="9">
        <v>16.5</v>
      </c>
    </row>
    <row r="24" spans="1:6" ht="15">
      <c r="A24" s="8" t="s">
        <v>345</v>
      </c>
      <c r="B24" s="9" t="s">
        <v>346</v>
      </c>
      <c r="C24" s="9" t="s">
        <v>347</v>
      </c>
      <c r="D24" s="9" t="s">
        <v>32</v>
      </c>
      <c r="E24" s="9" t="s">
        <v>21</v>
      </c>
      <c r="F24" s="9">
        <v>14.3</v>
      </c>
    </row>
    <row r="25" spans="1:6" ht="15">
      <c r="A25" s="8" t="s">
        <v>348</v>
      </c>
      <c r="B25" s="9" t="s">
        <v>346</v>
      </c>
      <c r="C25" s="9" t="s">
        <v>35</v>
      </c>
      <c r="D25" s="9" t="s">
        <v>32</v>
      </c>
      <c r="E25" s="9" t="s">
        <v>26</v>
      </c>
      <c r="F25" s="9">
        <v>13.8</v>
      </c>
    </row>
    <row r="26" spans="1:6" ht="15">
      <c r="A26" s="8" t="s">
        <v>349</v>
      </c>
      <c r="B26" s="9" t="s">
        <v>350</v>
      </c>
      <c r="C26" s="9" t="s">
        <v>114</v>
      </c>
      <c r="D26" s="9" t="s">
        <v>32</v>
      </c>
      <c r="E26" s="9" t="s">
        <v>77</v>
      </c>
      <c r="F26" s="9">
        <v>10.3</v>
      </c>
    </row>
    <row r="27" spans="1:6" ht="15">
      <c r="A27" s="8" t="s">
        <v>351</v>
      </c>
      <c r="B27" s="9" t="s">
        <v>350</v>
      </c>
      <c r="C27" s="9" t="s">
        <v>352</v>
      </c>
      <c r="D27" s="9" t="s">
        <v>32</v>
      </c>
      <c r="E27" s="9" t="s">
        <v>155</v>
      </c>
      <c r="F27" s="9">
        <v>29.4</v>
      </c>
    </row>
    <row r="28" spans="1:6" ht="15">
      <c r="A28" s="8"/>
      <c r="B28" s="9" t="s">
        <v>360</v>
      </c>
      <c r="C28" s="9" t="s">
        <v>49</v>
      </c>
      <c r="D28" s="9" t="s">
        <v>32</v>
      </c>
      <c r="E28" s="9" t="s">
        <v>26</v>
      </c>
      <c r="F28" s="9">
        <v>20.1</v>
      </c>
    </row>
    <row r="29" spans="1:6" ht="15">
      <c r="A29" s="8" t="s">
        <v>362</v>
      </c>
      <c r="B29" s="9" t="s">
        <v>360</v>
      </c>
      <c r="C29" s="9" t="s">
        <v>363</v>
      </c>
      <c r="D29" s="9" t="s">
        <v>32</v>
      </c>
      <c r="E29" s="9" t="s">
        <v>58</v>
      </c>
      <c r="F29" s="9">
        <v>33.5</v>
      </c>
    </row>
    <row r="30" spans="1:6" ht="15">
      <c r="A30" s="8" t="s">
        <v>384</v>
      </c>
      <c r="B30" s="9" t="s">
        <v>385</v>
      </c>
      <c r="C30" s="9" t="s">
        <v>386</v>
      </c>
      <c r="D30" s="9" t="s">
        <v>32</v>
      </c>
      <c r="E30" s="9" t="s">
        <v>53</v>
      </c>
      <c r="F30" s="9">
        <v>10.4</v>
      </c>
    </row>
    <row r="31" spans="1:6" ht="15">
      <c r="A31" s="8" t="s">
        <v>389</v>
      </c>
      <c r="B31" s="9" t="s">
        <v>390</v>
      </c>
      <c r="C31" s="9" t="s">
        <v>391</v>
      </c>
      <c r="D31" s="9" t="s">
        <v>32</v>
      </c>
      <c r="E31" s="9" t="s">
        <v>26</v>
      </c>
      <c r="F31" s="9">
        <v>13.7</v>
      </c>
    </row>
    <row r="32" spans="1:6" ht="15">
      <c r="A32" s="8" t="s">
        <v>397</v>
      </c>
      <c r="B32" s="9" t="s">
        <v>398</v>
      </c>
      <c r="C32" s="9" t="s">
        <v>399</v>
      </c>
      <c r="D32" s="9" t="s">
        <v>32</v>
      </c>
      <c r="E32" s="9" t="s">
        <v>155</v>
      </c>
      <c r="F32" s="9">
        <v>20.7</v>
      </c>
    </row>
    <row r="33" spans="1:6" ht="15">
      <c r="A33" s="8" t="s">
        <v>456</v>
      </c>
      <c r="B33" s="9" t="s">
        <v>457</v>
      </c>
      <c r="C33" s="9" t="s">
        <v>90</v>
      </c>
      <c r="D33" s="9" t="s">
        <v>32</v>
      </c>
      <c r="E33" s="9" t="s">
        <v>26</v>
      </c>
      <c r="F33" s="9">
        <v>13.6</v>
      </c>
    </row>
    <row r="34" spans="1:6" ht="15">
      <c r="A34" s="8" t="s">
        <v>458</v>
      </c>
      <c r="B34" s="9" t="s">
        <v>457</v>
      </c>
      <c r="C34" s="9" t="s">
        <v>459</v>
      </c>
      <c r="D34" s="9" t="s">
        <v>32</v>
      </c>
      <c r="E34" s="9" t="s">
        <v>77</v>
      </c>
      <c r="F34" s="9">
        <v>12.8</v>
      </c>
    </row>
    <row r="35" spans="1:6" ht="15">
      <c r="A35" s="8" t="s">
        <v>465</v>
      </c>
      <c r="B35" s="9" t="s">
        <v>466</v>
      </c>
      <c r="C35" s="9" t="s">
        <v>114</v>
      </c>
      <c r="D35" s="9" t="s">
        <v>32</v>
      </c>
      <c r="E35" s="9" t="s">
        <v>26</v>
      </c>
      <c r="F35" s="9">
        <v>2.6</v>
      </c>
    </row>
    <row r="36" spans="1:6" ht="15">
      <c r="A36" s="8" t="s">
        <v>467</v>
      </c>
      <c r="B36" s="9" t="s">
        <v>466</v>
      </c>
      <c r="C36" s="9" t="s">
        <v>468</v>
      </c>
      <c r="D36" s="9" t="s">
        <v>32</v>
      </c>
      <c r="E36" s="9" t="s">
        <v>21</v>
      </c>
      <c r="F36" s="9">
        <v>21.9</v>
      </c>
    </row>
    <row r="37" spans="1:6" ht="15">
      <c r="A37" s="8" t="s">
        <v>543</v>
      </c>
      <c r="B37" s="8" t="s">
        <v>544</v>
      </c>
      <c r="C37" s="8" t="s">
        <v>545</v>
      </c>
      <c r="D37" s="8" t="s">
        <v>32</v>
      </c>
      <c r="E37" s="8" t="s">
        <v>21</v>
      </c>
      <c r="F37" s="8">
        <v>24.5</v>
      </c>
    </row>
    <row r="38" spans="1:6" ht="15">
      <c r="A38" s="8" t="s">
        <v>548</v>
      </c>
      <c r="B38" s="8" t="s">
        <v>549</v>
      </c>
      <c r="C38" s="8" t="s">
        <v>52</v>
      </c>
      <c r="D38" s="8" t="s">
        <v>32</v>
      </c>
      <c r="E38" s="8" t="s">
        <v>26</v>
      </c>
      <c r="F38" s="8">
        <v>8</v>
      </c>
    </row>
    <row r="39" spans="1:6" ht="15">
      <c r="A39" s="8" t="s">
        <v>44</v>
      </c>
      <c r="B39" s="8" t="s">
        <v>45</v>
      </c>
      <c r="C39" s="8" t="s">
        <v>46</v>
      </c>
      <c r="D39" s="8" t="s">
        <v>47</v>
      </c>
      <c r="E39" s="8" t="s">
        <v>26</v>
      </c>
      <c r="F39" s="8">
        <v>36</v>
      </c>
    </row>
    <row r="40" spans="1:6" ht="15">
      <c r="A40" s="8" t="s">
        <v>62</v>
      </c>
      <c r="B40" s="8" t="s">
        <v>63</v>
      </c>
      <c r="C40" s="8" t="s">
        <v>64</v>
      </c>
      <c r="D40" s="8" t="s">
        <v>47</v>
      </c>
      <c r="E40" s="8" t="s">
        <v>26</v>
      </c>
      <c r="F40" s="8">
        <v>36</v>
      </c>
    </row>
    <row r="41" spans="1:6" ht="15">
      <c r="A41" s="8" t="s">
        <v>65</v>
      </c>
      <c r="B41" s="8" t="s">
        <v>66</v>
      </c>
      <c r="C41" s="8" t="s">
        <v>67</v>
      </c>
      <c r="D41" s="8" t="s">
        <v>47</v>
      </c>
      <c r="E41" s="8" t="s">
        <v>26</v>
      </c>
      <c r="F41" s="8">
        <v>36</v>
      </c>
    </row>
    <row r="42" spans="1:6" ht="15">
      <c r="A42" s="8" t="s">
        <v>68</v>
      </c>
      <c r="B42" s="8" t="s">
        <v>66</v>
      </c>
      <c r="C42" s="8" t="s">
        <v>69</v>
      </c>
      <c r="D42" s="8" t="s">
        <v>47</v>
      </c>
      <c r="E42" s="8" t="s">
        <v>21</v>
      </c>
      <c r="F42" s="8">
        <v>36</v>
      </c>
    </row>
    <row r="43" spans="1:6" ht="15">
      <c r="A43" s="8" t="s">
        <v>70</v>
      </c>
      <c r="B43" s="8" t="s">
        <v>66</v>
      </c>
      <c r="C43" s="8" t="s">
        <v>71</v>
      </c>
      <c r="D43" s="8" t="s">
        <v>47</v>
      </c>
      <c r="E43" s="8" t="s">
        <v>58</v>
      </c>
      <c r="F43" s="8">
        <v>36</v>
      </c>
    </row>
    <row r="44" spans="1:6" ht="15">
      <c r="A44" s="8" t="s">
        <v>72</v>
      </c>
      <c r="B44" s="8" t="s">
        <v>66</v>
      </c>
      <c r="C44" s="8" t="s">
        <v>73</v>
      </c>
      <c r="D44" s="8" t="s">
        <v>47</v>
      </c>
      <c r="E44" s="8" t="s">
        <v>58</v>
      </c>
      <c r="F44" s="8">
        <v>36</v>
      </c>
    </row>
    <row r="45" spans="1:6" ht="15">
      <c r="A45" s="8" t="s">
        <v>271</v>
      </c>
      <c r="B45" s="8" t="s">
        <v>274</v>
      </c>
      <c r="C45" s="8" t="s">
        <v>273</v>
      </c>
      <c r="D45" s="8" t="s">
        <v>47</v>
      </c>
      <c r="E45" s="8" t="s">
        <v>77</v>
      </c>
      <c r="F45" s="8">
        <v>36</v>
      </c>
    </row>
    <row r="46" spans="1:6" ht="15">
      <c r="A46" s="8" t="s">
        <v>317</v>
      </c>
      <c r="B46" s="8" t="s">
        <v>318</v>
      </c>
      <c r="C46" s="8" t="s">
        <v>319</v>
      </c>
      <c r="D46" s="8" t="s">
        <v>47</v>
      </c>
      <c r="E46" s="8" t="s">
        <v>26</v>
      </c>
      <c r="F46" s="8">
        <v>36</v>
      </c>
    </row>
    <row r="47" spans="1:6" ht="15">
      <c r="A47" s="8" t="s">
        <v>395</v>
      </c>
      <c r="B47" s="8" t="s">
        <v>396</v>
      </c>
      <c r="C47" s="8" t="s">
        <v>214</v>
      </c>
      <c r="D47" s="8" t="s">
        <v>47</v>
      </c>
      <c r="E47" s="8" t="s">
        <v>53</v>
      </c>
      <c r="F47" s="8">
        <v>36</v>
      </c>
    </row>
    <row r="48" spans="1:6" ht="15">
      <c r="A48" s="8" t="s">
        <v>400</v>
      </c>
      <c r="B48" s="8" t="s">
        <v>401</v>
      </c>
      <c r="C48" s="8" t="s">
        <v>209</v>
      </c>
      <c r="D48" s="8" t="s">
        <v>47</v>
      </c>
      <c r="E48" s="8" t="s">
        <v>26</v>
      </c>
      <c r="F48" s="8">
        <v>36</v>
      </c>
    </row>
    <row r="49" spans="1:6" ht="15">
      <c r="A49" s="8" t="s">
        <v>33</v>
      </c>
      <c r="B49" s="8" t="s">
        <v>34</v>
      </c>
      <c r="C49" s="8" t="s">
        <v>35</v>
      </c>
      <c r="D49" s="8" t="s">
        <v>36</v>
      </c>
      <c r="E49" s="8" t="s">
        <v>26</v>
      </c>
      <c r="F49" s="8">
        <v>21.4</v>
      </c>
    </row>
    <row r="50" spans="1:6" ht="15">
      <c r="A50" s="8" t="s">
        <v>295</v>
      </c>
      <c r="B50" s="8" t="s">
        <v>296</v>
      </c>
      <c r="C50" s="8" t="s">
        <v>260</v>
      </c>
      <c r="D50" s="8" t="s">
        <v>36</v>
      </c>
      <c r="E50" s="8" t="s">
        <v>77</v>
      </c>
      <c r="F50" s="8">
        <v>36</v>
      </c>
    </row>
    <row r="51" spans="1:6" ht="15">
      <c r="A51" s="8" t="s">
        <v>333</v>
      </c>
      <c r="B51" s="8" t="s">
        <v>334</v>
      </c>
      <c r="C51" s="8" t="s">
        <v>226</v>
      </c>
      <c r="D51" s="8" t="s">
        <v>36</v>
      </c>
      <c r="E51" s="8" t="s">
        <v>26</v>
      </c>
      <c r="F51" s="8">
        <v>36</v>
      </c>
    </row>
    <row r="52" spans="1:6" ht="15">
      <c r="A52" s="8" t="s">
        <v>429</v>
      </c>
      <c r="B52" s="8" t="s">
        <v>430</v>
      </c>
      <c r="C52" s="8" t="s">
        <v>260</v>
      </c>
      <c r="D52" s="8" t="s">
        <v>36</v>
      </c>
      <c r="E52" s="8" t="s">
        <v>26</v>
      </c>
      <c r="F52" s="8">
        <v>36</v>
      </c>
    </row>
    <row r="53" spans="1:6" ht="15">
      <c r="A53" s="8" t="s">
        <v>461</v>
      </c>
      <c r="B53" s="8" t="s">
        <v>462</v>
      </c>
      <c r="C53" s="8" t="s">
        <v>226</v>
      </c>
      <c r="D53" s="8" t="s">
        <v>36</v>
      </c>
      <c r="E53" s="8" t="s">
        <v>26</v>
      </c>
      <c r="F53" s="8">
        <v>15.7</v>
      </c>
    </row>
    <row r="54" spans="1:6" ht="15">
      <c r="A54" s="8" t="s">
        <v>487</v>
      </c>
      <c r="B54" s="8" t="s">
        <v>488</v>
      </c>
      <c r="C54" s="8" t="s">
        <v>42</v>
      </c>
      <c r="D54" s="8" t="s">
        <v>36</v>
      </c>
      <c r="E54" s="8" t="s">
        <v>26</v>
      </c>
      <c r="F54" s="8">
        <v>17</v>
      </c>
    </row>
    <row r="55" spans="1:6" ht="15">
      <c r="A55" s="8" t="s">
        <v>133</v>
      </c>
      <c r="B55" s="8" t="s">
        <v>134</v>
      </c>
      <c r="C55" s="8" t="s">
        <v>135</v>
      </c>
      <c r="D55" s="8" t="s">
        <v>136</v>
      </c>
      <c r="E55" s="8" t="s">
        <v>77</v>
      </c>
      <c r="F55" s="8">
        <v>36</v>
      </c>
    </row>
    <row r="56" spans="1:6" ht="15">
      <c r="A56" s="8" t="s">
        <v>361</v>
      </c>
      <c r="B56" s="8" t="s">
        <v>360</v>
      </c>
      <c r="C56" s="8" t="s">
        <v>73</v>
      </c>
      <c r="D56" s="8" t="s">
        <v>136</v>
      </c>
      <c r="E56" s="8" t="s">
        <v>26</v>
      </c>
      <c r="F56" s="8">
        <v>36</v>
      </c>
    </row>
    <row r="57" spans="1:6" ht="15">
      <c r="A57" s="8" t="s">
        <v>100</v>
      </c>
      <c r="B57" s="9" t="s">
        <v>101</v>
      </c>
      <c r="C57" s="9" t="s">
        <v>102</v>
      </c>
      <c r="D57" s="9" t="s">
        <v>103</v>
      </c>
      <c r="E57" s="9" t="s">
        <v>77</v>
      </c>
      <c r="F57" s="9">
        <v>18.3</v>
      </c>
    </row>
    <row r="58" spans="1:6" ht="15">
      <c r="A58" s="8"/>
      <c r="B58" s="9" t="s">
        <v>145</v>
      </c>
      <c r="C58" s="9" t="s">
        <v>146</v>
      </c>
      <c r="D58" s="9" t="s">
        <v>103</v>
      </c>
      <c r="E58" s="9" t="s">
        <v>21</v>
      </c>
      <c r="F58" s="9">
        <v>36</v>
      </c>
    </row>
    <row r="59" spans="1:6" ht="15">
      <c r="A59" s="8"/>
      <c r="B59" s="9" t="s">
        <v>210</v>
      </c>
      <c r="C59" s="9" t="s">
        <v>82</v>
      </c>
      <c r="D59" s="9" t="s">
        <v>103</v>
      </c>
      <c r="E59" s="9" t="s">
        <v>26</v>
      </c>
      <c r="F59" s="9">
        <v>31.1</v>
      </c>
    </row>
    <row r="60" spans="1:6" ht="15">
      <c r="A60" s="8"/>
      <c r="B60" s="9" t="s">
        <v>210</v>
      </c>
      <c r="C60" s="9" t="s">
        <v>211</v>
      </c>
      <c r="D60" s="9" t="s">
        <v>103</v>
      </c>
      <c r="E60" s="9" t="s">
        <v>26</v>
      </c>
      <c r="F60" s="9">
        <v>36</v>
      </c>
    </row>
    <row r="61" spans="1:6" ht="15">
      <c r="A61" s="8" t="s">
        <v>215</v>
      </c>
      <c r="B61" s="9" t="s">
        <v>216</v>
      </c>
      <c r="C61" s="9" t="s">
        <v>217</v>
      </c>
      <c r="D61" s="9" t="s">
        <v>103</v>
      </c>
      <c r="E61" s="9" t="s">
        <v>18</v>
      </c>
      <c r="F61" s="9">
        <v>3.3</v>
      </c>
    </row>
    <row r="62" spans="1:6" ht="15">
      <c r="A62" s="8" t="s">
        <v>218</v>
      </c>
      <c r="B62" s="8" t="s">
        <v>216</v>
      </c>
      <c r="C62" s="8" t="s">
        <v>219</v>
      </c>
      <c r="D62" s="8" t="s">
        <v>103</v>
      </c>
      <c r="E62" s="8" t="s">
        <v>26</v>
      </c>
      <c r="F62" s="9">
        <v>4.2</v>
      </c>
    </row>
    <row r="63" spans="1:6" ht="15">
      <c r="A63" s="8"/>
      <c r="B63" s="9" t="s">
        <v>216</v>
      </c>
      <c r="C63" s="9" t="s">
        <v>42</v>
      </c>
      <c r="D63" s="9" t="s">
        <v>103</v>
      </c>
      <c r="E63" s="9" t="s">
        <v>26</v>
      </c>
      <c r="F63" s="9">
        <v>11.8</v>
      </c>
    </row>
    <row r="64" spans="1:6" ht="15">
      <c r="A64" s="8"/>
      <c r="B64" s="9" t="s">
        <v>216</v>
      </c>
      <c r="C64" s="9" t="s">
        <v>220</v>
      </c>
      <c r="D64" s="9" t="s">
        <v>103</v>
      </c>
      <c r="E64" s="9" t="s">
        <v>21</v>
      </c>
      <c r="F64" s="9">
        <v>17.5</v>
      </c>
    </row>
    <row r="65" spans="1:6" ht="15">
      <c r="A65" s="8"/>
      <c r="B65" s="9" t="s">
        <v>225</v>
      </c>
      <c r="C65" s="9" t="s">
        <v>226</v>
      </c>
      <c r="D65" s="9" t="s">
        <v>103</v>
      </c>
      <c r="E65" s="9" t="s">
        <v>26</v>
      </c>
      <c r="F65" s="9">
        <v>36</v>
      </c>
    </row>
    <row r="66" spans="1:6" ht="15">
      <c r="A66" s="8" t="s">
        <v>275</v>
      </c>
      <c r="B66" s="9" t="s">
        <v>276</v>
      </c>
      <c r="C66" s="9" t="s">
        <v>111</v>
      </c>
      <c r="D66" s="9" t="s">
        <v>103</v>
      </c>
      <c r="E66" s="9" t="s">
        <v>26</v>
      </c>
      <c r="F66" s="9">
        <v>3</v>
      </c>
    </row>
    <row r="67" spans="1:6" ht="15">
      <c r="A67" s="8" t="s">
        <v>277</v>
      </c>
      <c r="B67" s="9" t="s">
        <v>276</v>
      </c>
      <c r="C67" s="9" t="s">
        <v>278</v>
      </c>
      <c r="D67" s="9" t="s">
        <v>103</v>
      </c>
      <c r="E67" s="9" t="s">
        <v>24</v>
      </c>
      <c r="F67" s="9">
        <v>14.9</v>
      </c>
    </row>
    <row r="68" spans="1:6" ht="15">
      <c r="A68" s="8" t="s">
        <v>279</v>
      </c>
      <c r="B68" s="9" t="s">
        <v>276</v>
      </c>
      <c r="C68" s="9" t="s">
        <v>280</v>
      </c>
      <c r="D68" s="9" t="s">
        <v>103</v>
      </c>
      <c r="E68" s="9" t="s">
        <v>21</v>
      </c>
      <c r="F68" s="9">
        <v>14.5</v>
      </c>
    </row>
    <row r="69" spans="1:6" ht="15">
      <c r="A69" s="8"/>
      <c r="B69" s="9" t="s">
        <v>281</v>
      </c>
      <c r="C69" s="9" t="s">
        <v>282</v>
      </c>
      <c r="D69" s="9" t="s">
        <v>103</v>
      </c>
      <c r="E69" s="9" t="s">
        <v>26</v>
      </c>
      <c r="F69" s="9">
        <v>36</v>
      </c>
    </row>
    <row r="70" spans="1:6" ht="15">
      <c r="A70" s="8" t="s">
        <v>287</v>
      </c>
      <c r="B70" s="9" t="s">
        <v>288</v>
      </c>
      <c r="C70" s="9" t="s">
        <v>289</v>
      </c>
      <c r="D70" s="9" t="s">
        <v>103</v>
      </c>
      <c r="E70" s="9" t="s">
        <v>77</v>
      </c>
      <c r="F70" s="9">
        <v>5.1</v>
      </c>
    </row>
    <row r="71" spans="1:6" ht="15">
      <c r="A71" s="8" t="s">
        <v>314</v>
      </c>
      <c r="B71" s="9" t="s">
        <v>315</v>
      </c>
      <c r="C71" s="9" t="s">
        <v>280</v>
      </c>
      <c r="D71" s="9" t="s">
        <v>103</v>
      </c>
      <c r="E71" s="9" t="s">
        <v>155</v>
      </c>
      <c r="F71" s="9">
        <v>31.9</v>
      </c>
    </row>
    <row r="72" spans="1:6" ht="15">
      <c r="A72" s="8" t="s">
        <v>316</v>
      </c>
      <c r="B72" s="9" t="s">
        <v>315</v>
      </c>
      <c r="C72" s="9" t="s">
        <v>132</v>
      </c>
      <c r="D72" s="9" t="s">
        <v>103</v>
      </c>
      <c r="E72" s="9" t="s">
        <v>18</v>
      </c>
      <c r="F72" s="9">
        <v>31.1</v>
      </c>
    </row>
    <row r="73" spans="1:6" ht="15">
      <c r="A73" s="8"/>
      <c r="B73" s="9" t="s">
        <v>315</v>
      </c>
      <c r="C73" s="9" t="s">
        <v>172</v>
      </c>
      <c r="D73" s="9" t="s">
        <v>103</v>
      </c>
      <c r="E73" s="9" t="s">
        <v>26</v>
      </c>
      <c r="F73" s="9">
        <v>36</v>
      </c>
    </row>
    <row r="74" spans="1:6" ht="15">
      <c r="A74" s="8" t="s">
        <v>369</v>
      </c>
      <c r="B74" s="9" t="s">
        <v>370</v>
      </c>
      <c r="C74" s="9" t="s">
        <v>226</v>
      </c>
      <c r="D74" s="9" t="s">
        <v>103</v>
      </c>
      <c r="E74" s="9" t="s">
        <v>26</v>
      </c>
      <c r="F74" s="9">
        <v>23.5</v>
      </c>
    </row>
    <row r="75" spans="1:6" ht="15">
      <c r="A75" s="8" t="s">
        <v>371</v>
      </c>
      <c r="B75" s="9" t="s">
        <v>370</v>
      </c>
      <c r="C75" s="9" t="s">
        <v>372</v>
      </c>
      <c r="D75" s="9" t="s">
        <v>103</v>
      </c>
      <c r="E75" s="9" t="s">
        <v>21</v>
      </c>
      <c r="F75" s="9">
        <v>33.6</v>
      </c>
    </row>
    <row r="76" spans="1:6" ht="15">
      <c r="A76" s="8"/>
      <c r="B76" s="9" t="s">
        <v>404</v>
      </c>
      <c r="C76" s="9" t="s">
        <v>405</v>
      </c>
      <c r="D76" s="9" t="s">
        <v>103</v>
      </c>
      <c r="E76" s="9" t="s">
        <v>21</v>
      </c>
      <c r="F76" s="9">
        <v>36</v>
      </c>
    </row>
    <row r="77" spans="1:6" ht="15">
      <c r="A77" s="8"/>
      <c r="B77" s="9" t="s">
        <v>412</v>
      </c>
      <c r="C77" s="9" t="s">
        <v>413</v>
      </c>
      <c r="D77" s="9" t="s">
        <v>103</v>
      </c>
      <c r="E77" s="9" t="s">
        <v>26</v>
      </c>
      <c r="F77" s="9">
        <v>12.5</v>
      </c>
    </row>
    <row r="78" spans="1:6" ht="15">
      <c r="A78" s="8"/>
      <c r="B78" s="9" t="s">
        <v>414</v>
      </c>
      <c r="C78" s="9" t="s">
        <v>206</v>
      </c>
      <c r="D78" s="9" t="s">
        <v>103</v>
      </c>
      <c r="E78" s="9" t="s">
        <v>77</v>
      </c>
      <c r="F78" s="9">
        <v>12.7</v>
      </c>
    </row>
    <row r="79" spans="1:6" ht="15">
      <c r="A79" s="8"/>
      <c r="B79" s="9" t="s">
        <v>414</v>
      </c>
      <c r="C79" s="9" t="s">
        <v>146</v>
      </c>
      <c r="D79" s="9" t="s">
        <v>103</v>
      </c>
      <c r="E79" s="9" t="s">
        <v>21</v>
      </c>
      <c r="F79" s="9">
        <v>34.1</v>
      </c>
    </row>
    <row r="80" spans="1:6" ht="15">
      <c r="A80" s="8"/>
      <c r="B80" s="9" t="s">
        <v>414</v>
      </c>
      <c r="C80" s="9" t="s">
        <v>415</v>
      </c>
      <c r="D80" s="9" t="s">
        <v>103</v>
      </c>
      <c r="E80" s="9" t="s">
        <v>21</v>
      </c>
      <c r="F80" s="9">
        <v>36</v>
      </c>
    </row>
    <row r="81" spans="1:6" ht="15">
      <c r="A81" s="8"/>
      <c r="B81" s="9" t="s">
        <v>414</v>
      </c>
      <c r="C81" s="9" t="s">
        <v>416</v>
      </c>
      <c r="D81" s="9" t="s">
        <v>103</v>
      </c>
      <c r="E81" s="9" t="s">
        <v>21</v>
      </c>
      <c r="F81" s="9">
        <v>36</v>
      </c>
    </row>
    <row r="82" spans="1:6" ht="15">
      <c r="A82" s="8" t="s">
        <v>417</v>
      </c>
      <c r="B82" s="9" t="s">
        <v>418</v>
      </c>
      <c r="C82" s="9" t="s">
        <v>226</v>
      </c>
      <c r="D82" s="9" t="s">
        <v>103</v>
      </c>
      <c r="E82" s="9" t="s">
        <v>26</v>
      </c>
      <c r="F82" s="9">
        <v>32</v>
      </c>
    </row>
    <row r="83" spans="1:6" ht="15">
      <c r="A83" s="8" t="s">
        <v>431</v>
      </c>
      <c r="B83" s="9" t="s">
        <v>432</v>
      </c>
      <c r="C83" s="9" t="s">
        <v>422</v>
      </c>
      <c r="D83" s="9" t="s">
        <v>103</v>
      </c>
      <c r="E83" s="9" t="s">
        <v>53</v>
      </c>
      <c r="F83" s="9">
        <v>17.9</v>
      </c>
    </row>
    <row r="84" spans="1:6" ht="15">
      <c r="A84" s="8"/>
      <c r="B84" s="9" t="s">
        <v>432</v>
      </c>
      <c r="C84" s="9" t="s">
        <v>433</v>
      </c>
      <c r="D84" s="9" t="s">
        <v>103</v>
      </c>
      <c r="E84" s="9" t="s">
        <v>18</v>
      </c>
      <c r="F84" s="9">
        <v>20</v>
      </c>
    </row>
    <row r="85" spans="1:6" ht="15">
      <c r="A85" s="8" t="s">
        <v>434</v>
      </c>
      <c r="B85" s="9" t="s">
        <v>432</v>
      </c>
      <c r="C85" s="9" t="s">
        <v>226</v>
      </c>
      <c r="D85" s="9" t="s">
        <v>103</v>
      </c>
      <c r="E85" s="9" t="s">
        <v>26</v>
      </c>
      <c r="F85" s="9">
        <v>24.5</v>
      </c>
    </row>
    <row r="86" spans="1:6" ht="15">
      <c r="A86" s="8"/>
      <c r="B86" s="9" t="s">
        <v>445</v>
      </c>
      <c r="C86" s="9" t="s">
        <v>82</v>
      </c>
      <c r="D86" s="9" t="s">
        <v>103</v>
      </c>
      <c r="E86" s="9" t="s">
        <v>26</v>
      </c>
      <c r="F86" s="9">
        <v>36</v>
      </c>
    </row>
    <row r="87" spans="1:6" ht="15">
      <c r="A87" s="8" t="s">
        <v>452</v>
      </c>
      <c r="B87" s="9" t="s">
        <v>453</v>
      </c>
      <c r="C87" s="9" t="s">
        <v>363</v>
      </c>
      <c r="D87" s="9" t="s">
        <v>103</v>
      </c>
      <c r="E87" s="9" t="s">
        <v>26</v>
      </c>
      <c r="F87" s="9">
        <v>3.8</v>
      </c>
    </row>
    <row r="88" spans="1:6" ht="15">
      <c r="A88" s="8" t="s">
        <v>454</v>
      </c>
      <c r="B88" s="9" t="s">
        <v>453</v>
      </c>
      <c r="C88" s="9" t="s">
        <v>214</v>
      </c>
      <c r="D88" s="9" t="s">
        <v>103</v>
      </c>
      <c r="E88" s="9" t="s">
        <v>77</v>
      </c>
      <c r="F88" s="9">
        <v>16.8</v>
      </c>
    </row>
    <row r="89" spans="1:6" ht="15">
      <c r="A89" s="8"/>
      <c r="B89" s="9" t="s">
        <v>453</v>
      </c>
      <c r="C89" s="9" t="s">
        <v>455</v>
      </c>
      <c r="D89" s="9" t="s">
        <v>103</v>
      </c>
      <c r="E89" s="9" t="s">
        <v>21</v>
      </c>
      <c r="F89" s="9">
        <v>36</v>
      </c>
    </row>
    <row r="90" spans="1:6" ht="15">
      <c r="A90" s="8"/>
      <c r="B90" s="9" t="s">
        <v>478</v>
      </c>
      <c r="C90" s="9" t="s">
        <v>90</v>
      </c>
      <c r="D90" s="9" t="s">
        <v>103</v>
      </c>
      <c r="E90" s="9" t="s">
        <v>26</v>
      </c>
      <c r="F90" s="9">
        <v>36</v>
      </c>
    </row>
    <row r="91" spans="1:6" ht="15">
      <c r="A91" s="8" t="s">
        <v>479</v>
      </c>
      <c r="B91" s="9" t="s">
        <v>480</v>
      </c>
      <c r="C91" s="9" t="s">
        <v>302</v>
      </c>
      <c r="D91" s="9" t="s">
        <v>103</v>
      </c>
      <c r="E91" s="9" t="s">
        <v>26</v>
      </c>
      <c r="F91" s="9">
        <v>25.2</v>
      </c>
    </row>
    <row r="92" spans="1:6" ht="15">
      <c r="A92" s="8"/>
      <c r="B92" s="8" t="s">
        <v>525</v>
      </c>
      <c r="C92" s="8" t="s">
        <v>381</v>
      </c>
      <c r="D92" s="8" t="s">
        <v>103</v>
      </c>
      <c r="E92" s="8" t="s">
        <v>26</v>
      </c>
      <c r="F92" s="8">
        <v>36</v>
      </c>
    </row>
    <row r="93" spans="1:6" ht="15">
      <c r="A93" s="8" t="s">
        <v>40</v>
      </c>
      <c r="B93" s="9" t="s">
        <v>41</v>
      </c>
      <c r="C93" s="9" t="s">
        <v>42</v>
      </c>
      <c r="D93" s="9" t="s">
        <v>43</v>
      </c>
      <c r="E93" s="9" t="s">
        <v>26</v>
      </c>
      <c r="F93" s="9">
        <v>36</v>
      </c>
    </row>
    <row r="94" spans="1:6" ht="15">
      <c r="A94" s="8" t="s">
        <v>48</v>
      </c>
      <c r="B94" s="9" t="s">
        <v>45</v>
      </c>
      <c r="C94" s="9" t="s">
        <v>49</v>
      </c>
      <c r="D94" s="9" t="s">
        <v>43</v>
      </c>
      <c r="E94" s="9" t="s">
        <v>26</v>
      </c>
      <c r="F94" s="9">
        <v>14.1</v>
      </c>
    </row>
    <row r="95" spans="1:6" ht="15">
      <c r="A95" s="8" t="s">
        <v>92</v>
      </c>
      <c r="B95" s="9" t="s">
        <v>93</v>
      </c>
      <c r="C95" s="9" t="s">
        <v>94</v>
      </c>
      <c r="D95" s="9" t="s">
        <v>43</v>
      </c>
      <c r="E95" s="9" t="s">
        <v>26</v>
      </c>
      <c r="F95" s="9">
        <v>16.7</v>
      </c>
    </row>
    <row r="96" spans="1:6" ht="15">
      <c r="A96" s="8" t="s">
        <v>95</v>
      </c>
      <c r="B96" s="8" t="s">
        <v>93</v>
      </c>
      <c r="C96" s="8" t="s">
        <v>96</v>
      </c>
      <c r="D96" s="8" t="s">
        <v>43</v>
      </c>
      <c r="E96" s="8" t="s">
        <v>21</v>
      </c>
      <c r="F96" s="8">
        <v>36</v>
      </c>
    </row>
    <row r="97" spans="1:6" ht="15">
      <c r="A97" s="8" t="s">
        <v>138</v>
      </c>
      <c r="B97" s="9" t="s">
        <v>139</v>
      </c>
      <c r="C97" s="9" t="s">
        <v>140</v>
      </c>
      <c r="D97" s="9" t="s">
        <v>43</v>
      </c>
      <c r="E97" s="9" t="s">
        <v>77</v>
      </c>
      <c r="F97" s="9">
        <v>26.1</v>
      </c>
    </row>
    <row r="98" spans="1:6" ht="15">
      <c r="A98" s="8" t="s">
        <v>141</v>
      </c>
      <c r="B98" s="9" t="s">
        <v>139</v>
      </c>
      <c r="C98" s="9" t="s">
        <v>142</v>
      </c>
      <c r="D98" s="9" t="s">
        <v>43</v>
      </c>
      <c r="E98" s="9" t="s">
        <v>21</v>
      </c>
      <c r="F98" s="9">
        <v>36</v>
      </c>
    </row>
    <row r="99" spans="1:6" ht="15">
      <c r="A99" s="8" t="s">
        <v>147</v>
      </c>
      <c r="B99" s="8" t="s">
        <v>148</v>
      </c>
      <c r="C99" s="8" t="s">
        <v>149</v>
      </c>
      <c r="D99" s="8" t="s">
        <v>43</v>
      </c>
      <c r="E99" s="8" t="s">
        <v>77</v>
      </c>
      <c r="F99" s="8">
        <v>36</v>
      </c>
    </row>
    <row r="100" spans="1:6" ht="15">
      <c r="A100" s="8" t="s">
        <v>150</v>
      </c>
      <c r="B100" s="9" t="s">
        <v>151</v>
      </c>
      <c r="C100" s="9" t="s">
        <v>152</v>
      </c>
      <c r="D100" s="9" t="s">
        <v>43</v>
      </c>
      <c r="E100" s="9" t="s">
        <v>77</v>
      </c>
      <c r="F100" s="9">
        <v>24.5</v>
      </c>
    </row>
    <row r="101" spans="1:6" ht="15">
      <c r="A101" s="8" t="s">
        <v>153</v>
      </c>
      <c r="B101" s="9" t="s">
        <v>151</v>
      </c>
      <c r="C101" s="9" t="s">
        <v>154</v>
      </c>
      <c r="D101" s="9" t="s">
        <v>43</v>
      </c>
      <c r="E101" s="9" t="s">
        <v>155</v>
      </c>
      <c r="F101" s="9">
        <v>36</v>
      </c>
    </row>
    <row r="102" spans="1:6" ht="15">
      <c r="A102" s="8" t="s">
        <v>178</v>
      </c>
      <c r="B102" s="9" t="s">
        <v>179</v>
      </c>
      <c r="C102" s="9" t="s">
        <v>125</v>
      </c>
      <c r="D102" s="9" t="s">
        <v>43</v>
      </c>
      <c r="E102" s="9" t="s">
        <v>26</v>
      </c>
      <c r="F102" s="9">
        <v>13.6</v>
      </c>
    </row>
    <row r="103" spans="1:6" ht="15">
      <c r="A103" s="8" t="s">
        <v>187</v>
      </c>
      <c r="B103" s="9" t="s">
        <v>188</v>
      </c>
      <c r="C103" s="9" t="s">
        <v>189</v>
      </c>
      <c r="D103" s="9" t="s">
        <v>43</v>
      </c>
      <c r="E103" s="9" t="s">
        <v>26</v>
      </c>
      <c r="F103" s="9">
        <v>31.4</v>
      </c>
    </row>
    <row r="104" spans="1:6" ht="15">
      <c r="A104" s="8" t="s">
        <v>193</v>
      </c>
      <c r="B104" s="8" t="s">
        <v>194</v>
      </c>
      <c r="C104" s="8" t="s">
        <v>195</v>
      </c>
      <c r="D104" s="8" t="s">
        <v>43</v>
      </c>
      <c r="E104" s="8" t="s">
        <v>77</v>
      </c>
      <c r="F104" s="8">
        <v>36</v>
      </c>
    </row>
    <row r="105" spans="1:6" ht="15">
      <c r="A105" s="8" t="s">
        <v>196</v>
      </c>
      <c r="B105" s="8" t="s">
        <v>194</v>
      </c>
      <c r="C105" s="8" t="s">
        <v>197</v>
      </c>
      <c r="D105" s="8" t="s">
        <v>43</v>
      </c>
      <c r="E105" s="8" t="s">
        <v>155</v>
      </c>
      <c r="F105" s="8">
        <v>36</v>
      </c>
    </row>
    <row r="106" spans="1:6" ht="15">
      <c r="A106" s="8" t="s">
        <v>212</v>
      </c>
      <c r="B106" s="8" t="s">
        <v>213</v>
      </c>
      <c r="C106" s="8" t="s">
        <v>214</v>
      </c>
      <c r="D106" s="8" t="s">
        <v>43</v>
      </c>
      <c r="E106" s="8" t="s">
        <v>53</v>
      </c>
      <c r="F106" s="8">
        <v>36</v>
      </c>
    </row>
    <row r="107" spans="1:6" ht="15">
      <c r="A107" s="8" t="s">
        <v>223</v>
      </c>
      <c r="B107" s="9" t="s">
        <v>224</v>
      </c>
      <c r="C107" s="9" t="s">
        <v>52</v>
      </c>
      <c r="D107" s="9" t="s">
        <v>43</v>
      </c>
      <c r="E107" s="9" t="s">
        <v>26</v>
      </c>
      <c r="F107" s="9">
        <v>24.1</v>
      </c>
    </row>
    <row r="108" spans="1:6" ht="15">
      <c r="A108" s="8" t="s">
        <v>250</v>
      </c>
      <c r="B108" s="9" t="s">
        <v>251</v>
      </c>
      <c r="C108" s="9" t="s">
        <v>82</v>
      </c>
      <c r="D108" s="9" t="s">
        <v>43</v>
      </c>
      <c r="E108" s="9" t="s">
        <v>26</v>
      </c>
      <c r="F108" s="9">
        <v>36</v>
      </c>
    </row>
    <row r="109" spans="1:6" ht="15">
      <c r="A109" s="8" t="s">
        <v>252</v>
      </c>
      <c r="B109" s="9" t="s">
        <v>253</v>
      </c>
      <c r="C109" s="9" t="s">
        <v>254</v>
      </c>
      <c r="D109" s="9" t="s">
        <v>43</v>
      </c>
      <c r="E109" s="9" t="s">
        <v>26</v>
      </c>
      <c r="F109" s="9">
        <v>36</v>
      </c>
    </row>
    <row r="110" spans="1:6" ht="15">
      <c r="A110" s="8" t="s">
        <v>255</v>
      </c>
      <c r="B110" s="8" t="s">
        <v>256</v>
      </c>
      <c r="C110" s="8" t="s">
        <v>257</v>
      </c>
      <c r="D110" s="8" t="s">
        <v>43</v>
      </c>
      <c r="E110" s="8" t="s">
        <v>26</v>
      </c>
      <c r="F110" s="8">
        <v>36</v>
      </c>
    </row>
    <row r="111" spans="1:6" ht="15">
      <c r="A111" s="8" t="s">
        <v>268</v>
      </c>
      <c r="B111" s="9" t="s">
        <v>269</v>
      </c>
      <c r="C111" s="9" t="s">
        <v>270</v>
      </c>
      <c r="D111" s="9" t="s">
        <v>43</v>
      </c>
      <c r="E111" s="9" t="s">
        <v>26</v>
      </c>
      <c r="F111" s="9">
        <v>18.7</v>
      </c>
    </row>
    <row r="112" spans="1:6" ht="15">
      <c r="A112" s="8" t="s">
        <v>335</v>
      </c>
      <c r="B112" s="8" t="s">
        <v>336</v>
      </c>
      <c r="C112" s="8" t="s">
        <v>337</v>
      </c>
      <c r="D112" s="8" t="s">
        <v>43</v>
      </c>
      <c r="E112" s="8" t="s">
        <v>186</v>
      </c>
      <c r="F112" s="8">
        <v>36</v>
      </c>
    </row>
    <row r="113" spans="1:6" ht="15">
      <c r="A113" s="8" t="s">
        <v>338</v>
      </c>
      <c r="B113" s="8" t="s">
        <v>336</v>
      </c>
      <c r="C113" s="8" t="s">
        <v>339</v>
      </c>
      <c r="D113" s="8" t="s">
        <v>43</v>
      </c>
      <c r="E113" s="8" t="s">
        <v>53</v>
      </c>
      <c r="F113" s="8">
        <v>36</v>
      </c>
    </row>
    <row r="114" spans="1:6" ht="15">
      <c r="A114" s="8" t="s">
        <v>355</v>
      </c>
      <c r="B114" s="9" t="s">
        <v>356</v>
      </c>
      <c r="C114" s="9" t="s">
        <v>357</v>
      </c>
      <c r="D114" s="9" t="s">
        <v>43</v>
      </c>
      <c r="E114" s="9" t="s">
        <v>155</v>
      </c>
      <c r="F114" s="9">
        <v>36</v>
      </c>
    </row>
    <row r="115" spans="1:6" ht="15">
      <c r="A115" s="8" t="s">
        <v>358</v>
      </c>
      <c r="B115" s="8" t="s">
        <v>356</v>
      </c>
      <c r="C115" s="8" t="s">
        <v>359</v>
      </c>
      <c r="D115" s="8" t="s">
        <v>43</v>
      </c>
      <c r="E115" s="8" t="s">
        <v>77</v>
      </c>
      <c r="F115" s="8">
        <v>36</v>
      </c>
    </row>
    <row r="116" spans="1:6" ht="15">
      <c r="A116" s="8" t="s">
        <v>380</v>
      </c>
      <c r="B116" s="9" t="s">
        <v>52</v>
      </c>
      <c r="C116" s="9" t="s">
        <v>381</v>
      </c>
      <c r="D116" s="9" t="s">
        <v>43</v>
      </c>
      <c r="E116" s="9" t="s">
        <v>26</v>
      </c>
      <c r="F116" s="9">
        <v>12.4</v>
      </c>
    </row>
    <row r="117" spans="1:6" ht="15">
      <c r="A117" s="8"/>
      <c r="B117" s="9" t="s">
        <v>52</v>
      </c>
      <c r="C117" s="9" t="s">
        <v>135</v>
      </c>
      <c r="D117" s="9" t="s">
        <v>43</v>
      </c>
      <c r="E117" s="9" t="s">
        <v>26</v>
      </c>
      <c r="F117" s="9">
        <v>21.2</v>
      </c>
    </row>
    <row r="118" spans="1:6" ht="15">
      <c r="A118" s="8" t="s">
        <v>419</v>
      </c>
      <c r="B118" s="9" t="s">
        <v>418</v>
      </c>
      <c r="C118" s="9" t="s">
        <v>420</v>
      </c>
      <c r="D118" s="9" t="s">
        <v>43</v>
      </c>
      <c r="E118" s="9" t="s">
        <v>186</v>
      </c>
      <c r="F118" s="9">
        <v>36</v>
      </c>
    </row>
    <row r="119" spans="1:6" ht="15">
      <c r="A119" s="8" t="s">
        <v>421</v>
      </c>
      <c r="B119" s="9" t="s">
        <v>418</v>
      </c>
      <c r="C119" s="9" t="s">
        <v>422</v>
      </c>
      <c r="D119" s="9" t="s">
        <v>43</v>
      </c>
      <c r="E119" s="9" t="s">
        <v>53</v>
      </c>
      <c r="F119" s="9">
        <v>36</v>
      </c>
    </row>
    <row r="120" spans="1:6" ht="15">
      <c r="A120" s="8" t="s">
        <v>498</v>
      </c>
      <c r="B120" s="8" t="s">
        <v>4</v>
      </c>
      <c r="C120" s="8" t="s">
        <v>499</v>
      </c>
      <c r="D120" s="8" t="s">
        <v>43</v>
      </c>
      <c r="E120" s="8" t="s">
        <v>53</v>
      </c>
      <c r="F120" s="8">
        <v>36</v>
      </c>
    </row>
    <row r="121" spans="1:6" ht="15">
      <c r="A121" s="8" t="s">
        <v>196</v>
      </c>
      <c r="B121" s="8" t="s">
        <v>526</v>
      </c>
      <c r="C121" s="8" t="s">
        <v>52</v>
      </c>
      <c r="D121" s="8" t="s">
        <v>43</v>
      </c>
      <c r="E121" s="8" t="s">
        <v>77</v>
      </c>
      <c r="F121" s="8">
        <v>36</v>
      </c>
    </row>
    <row r="122" spans="1:6" ht="15">
      <c r="A122" s="8" t="s">
        <v>527</v>
      </c>
      <c r="B122" s="8" t="s">
        <v>528</v>
      </c>
      <c r="C122" s="8" t="s">
        <v>135</v>
      </c>
      <c r="D122" s="8" t="s">
        <v>43</v>
      </c>
      <c r="E122" s="8" t="s">
        <v>26</v>
      </c>
      <c r="F122" s="8">
        <v>16.9</v>
      </c>
    </row>
    <row r="123" spans="1:6" ht="15">
      <c r="A123" s="8" t="s">
        <v>529</v>
      </c>
      <c r="B123" s="8" t="s">
        <v>528</v>
      </c>
      <c r="C123" s="8" t="s">
        <v>352</v>
      </c>
      <c r="D123" s="8" t="s">
        <v>43</v>
      </c>
      <c r="E123" s="8" t="s">
        <v>21</v>
      </c>
      <c r="F123" s="8">
        <v>36</v>
      </c>
    </row>
    <row r="124" spans="1:6" ht="15">
      <c r="A124" s="8" t="s">
        <v>546</v>
      </c>
      <c r="B124" s="8" t="s">
        <v>547</v>
      </c>
      <c r="C124" s="8" t="s">
        <v>477</v>
      </c>
      <c r="D124" s="8" t="s">
        <v>43</v>
      </c>
      <c r="E124" s="8" t="s">
        <v>77</v>
      </c>
      <c r="F124" s="8">
        <v>36</v>
      </c>
    </row>
    <row r="125" spans="1:6" ht="15">
      <c r="A125" s="8" t="s">
        <v>163</v>
      </c>
      <c r="B125" s="9" t="s">
        <v>164</v>
      </c>
      <c r="C125" s="9" t="s">
        <v>90</v>
      </c>
      <c r="D125" s="9" t="s">
        <v>165</v>
      </c>
      <c r="E125" s="9" t="s">
        <v>26</v>
      </c>
      <c r="F125" s="9">
        <v>36</v>
      </c>
    </row>
    <row r="126" spans="1:6" ht="15">
      <c r="A126" s="8" t="s">
        <v>207</v>
      </c>
      <c r="B126" s="8" t="s">
        <v>208</v>
      </c>
      <c r="C126" s="8" t="s">
        <v>209</v>
      </c>
      <c r="D126" s="8" t="s">
        <v>165</v>
      </c>
      <c r="E126" s="8" t="s">
        <v>26</v>
      </c>
      <c r="F126" s="8">
        <v>36</v>
      </c>
    </row>
    <row r="127" spans="1:6" ht="15">
      <c r="A127" s="8" t="s">
        <v>229</v>
      </c>
      <c r="B127" s="9" t="s">
        <v>230</v>
      </c>
      <c r="C127" s="9" t="s">
        <v>231</v>
      </c>
      <c r="D127" s="9" t="s">
        <v>165</v>
      </c>
      <c r="E127" s="9" t="s">
        <v>77</v>
      </c>
      <c r="F127" s="9">
        <v>23.8</v>
      </c>
    </row>
    <row r="128" spans="1:6" ht="15">
      <c r="A128" s="8"/>
      <c r="B128" s="9" t="s">
        <v>297</v>
      </c>
      <c r="C128" s="9" t="s">
        <v>90</v>
      </c>
      <c r="D128" s="9" t="s">
        <v>165</v>
      </c>
      <c r="E128" s="9" t="s">
        <v>77</v>
      </c>
      <c r="F128" s="9">
        <v>10.1</v>
      </c>
    </row>
    <row r="129" spans="1:6" ht="15">
      <c r="A129" s="8" t="s">
        <v>309</v>
      </c>
      <c r="B129" s="9" t="s">
        <v>310</v>
      </c>
      <c r="C129" s="9" t="s">
        <v>311</v>
      </c>
      <c r="D129" s="9" t="s">
        <v>165</v>
      </c>
      <c r="E129" s="9" t="s">
        <v>26</v>
      </c>
      <c r="F129" s="9">
        <v>15.1</v>
      </c>
    </row>
    <row r="130" spans="1:6" ht="15">
      <c r="A130" s="8" t="s">
        <v>312</v>
      </c>
      <c r="B130" s="9" t="s">
        <v>310</v>
      </c>
      <c r="C130" s="9" t="s">
        <v>313</v>
      </c>
      <c r="D130" s="9" t="s">
        <v>165</v>
      </c>
      <c r="E130" s="9" t="s">
        <v>26</v>
      </c>
      <c r="F130" s="9">
        <v>15.9</v>
      </c>
    </row>
    <row r="131" spans="1:6" ht="15">
      <c r="A131" s="8" t="s">
        <v>532</v>
      </c>
      <c r="B131" s="8" t="s">
        <v>530</v>
      </c>
      <c r="C131" s="8" t="s">
        <v>219</v>
      </c>
      <c r="D131" s="8" t="s">
        <v>165</v>
      </c>
      <c r="E131" s="8" t="s">
        <v>26</v>
      </c>
      <c r="F131" s="8">
        <v>36</v>
      </c>
    </row>
    <row r="132" spans="1:6" ht="15">
      <c r="A132" s="8" t="s">
        <v>166</v>
      </c>
      <c r="B132" s="8" t="s">
        <v>6</v>
      </c>
      <c r="C132" s="8" t="s">
        <v>167</v>
      </c>
      <c r="D132" s="8" t="s">
        <v>5</v>
      </c>
      <c r="E132" s="8" t="s">
        <v>26</v>
      </c>
      <c r="F132" s="8">
        <v>36</v>
      </c>
    </row>
    <row r="133" spans="1:6" ht="15">
      <c r="A133" s="8" t="s">
        <v>402</v>
      </c>
      <c r="B133" s="8" t="s">
        <v>403</v>
      </c>
      <c r="C133" s="8" t="s">
        <v>201</v>
      </c>
      <c r="D133" s="8" t="s">
        <v>5</v>
      </c>
      <c r="E133" s="8" t="s">
        <v>26</v>
      </c>
      <c r="F133" s="8">
        <v>17.8</v>
      </c>
    </row>
    <row r="134" spans="1:6" ht="15">
      <c r="A134" s="8" t="s">
        <v>472</v>
      </c>
      <c r="B134" s="8" t="s">
        <v>473</v>
      </c>
      <c r="C134" s="8" t="s">
        <v>474</v>
      </c>
      <c r="D134" s="8" t="s">
        <v>5</v>
      </c>
      <c r="E134" s="8" t="s">
        <v>26</v>
      </c>
      <c r="F134" s="8">
        <v>3.2</v>
      </c>
    </row>
    <row r="135" spans="1:6" ht="15">
      <c r="A135" s="8" t="s">
        <v>508</v>
      </c>
      <c r="B135" s="9" t="s">
        <v>509</v>
      </c>
      <c r="C135" s="9" t="s">
        <v>510</v>
      </c>
      <c r="D135" s="9" t="s">
        <v>5</v>
      </c>
      <c r="E135" s="9" t="s">
        <v>511</v>
      </c>
      <c r="F135" s="9">
        <v>15.5</v>
      </c>
    </row>
    <row r="136" spans="1:6" ht="15">
      <c r="A136" s="8" t="s">
        <v>512</v>
      </c>
      <c r="B136" s="9" t="s">
        <v>509</v>
      </c>
      <c r="C136" s="9" t="s">
        <v>513</v>
      </c>
      <c r="D136" s="9" t="s">
        <v>5</v>
      </c>
      <c r="E136" s="9" t="s">
        <v>77</v>
      </c>
      <c r="F136" s="9">
        <v>16.1</v>
      </c>
    </row>
    <row r="137" spans="1:6" ht="15">
      <c r="A137" s="8" t="s">
        <v>514</v>
      </c>
      <c r="B137" s="8" t="s">
        <v>509</v>
      </c>
      <c r="C137" s="8" t="s">
        <v>515</v>
      </c>
      <c r="D137" s="8" t="s">
        <v>5</v>
      </c>
      <c r="E137" s="8" t="s">
        <v>155</v>
      </c>
      <c r="F137" s="8">
        <v>30.3</v>
      </c>
    </row>
    <row r="138" spans="1:6" ht="15">
      <c r="A138" s="8" t="s">
        <v>516</v>
      </c>
      <c r="B138" s="8" t="s">
        <v>509</v>
      </c>
      <c r="C138" s="8" t="s">
        <v>158</v>
      </c>
      <c r="D138" s="8" t="s">
        <v>5</v>
      </c>
      <c r="E138" s="8" t="s">
        <v>26</v>
      </c>
      <c r="F138" s="8">
        <v>17.3</v>
      </c>
    </row>
    <row r="139" spans="1:6" ht="15">
      <c r="A139" s="8" t="s">
        <v>517</v>
      </c>
      <c r="B139" s="8" t="s">
        <v>509</v>
      </c>
      <c r="C139" s="8" t="s">
        <v>518</v>
      </c>
      <c r="D139" s="8" t="s">
        <v>5</v>
      </c>
      <c r="E139" s="8" t="s">
        <v>26</v>
      </c>
      <c r="F139" s="8">
        <v>18.3</v>
      </c>
    </row>
    <row r="140" spans="1:6" ht="15">
      <c r="A140" s="8"/>
      <c r="B140" s="8" t="s">
        <v>530</v>
      </c>
      <c r="C140" s="8" t="s">
        <v>531</v>
      </c>
      <c r="D140" s="8" t="s">
        <v>5</v>
      </c>
      <c r="E140" s="8" t="s">
        <v>21</v>
      </c>
      <c r="F140" s="8">
        <v>36</v>
      </c>
    </row>
    <row r="141" spans="1:6" ht="15">
      <c r="A141" s="8"/>
      <c r="B141" s="9" t="s">
        <v>89</v>
      </c>
      <c r="C141" s="9" t="s">
        <v>90</v>
      </c>
      <c r="D141" s="9" t="s">
        <v>91</v>
      </c>
      <c r="E141" s="9" t="s">
        <v>26</v>
      </c>
      <c r="F141" s="9">
        <v>22.8</v>
      </c>
    </row>
    <row r="142" spans="1:6" ht="15">
      <c r="A142" s="8" t="s">
        <v>109</v>
      </c>
      <c r="B142" s="9" t="s">
        <v>110</v>
      </c>
      <c r="C142" s="9" t="s">
        <v>111</v>
      </c>
      <c r="D142" s="9" t="s">
        <v>91</v>
      </c>
      <c r="E142" s="9" t="s">
        <v>26</v>
      </c>
      <c r="F142" s="9">
        <v>20.8</v>
      </c>
    </row>
    <row r="143" spans="1:6" ht="15">
      <c r="A143" s="8"/>
      <c r="B143" s="9" t="s">
        <v>200</v>
      </c>
      <c r="C143" s="9" t="s">
        <v>201</v>
      </c>
      <c r="D143" s="9" t="s">
        <v>91</v>
      </c>
      <c r="E143" s="9" t="s">
        <v>77</v>
      </c>
      <c r="F143" s="9">
        <v>31.2</v>
      </c>
    </row>
    <row r="144" spans="1:6" ht="15">
      <c r="A144" s="8" t="s">
        <v>221</v>
      </c>
      <c r="B144" s="9" t="s">
        <v>222</v>
      </c>
      <c r="C144" s="9" t="s">
        <v>39</v>
      </c>
      <c r="D144" s="9" t="s">
        <v>91</v>
      </c>
      <c r="E144" s="9" t="s">
        <v>26</v>
      </c>
      <c r="F144" s="9">
        <v>1.2</v>
      </c>
    </row>
    <row r="145" spans="1:6" ht="15">
      <c r="A145" s="8" t="s">
        <v>227</v>
      </c>
      <c r="B145" s="9" t="s">
        <v>228</v>
      </c>
      <c r="C145" s="9" t="s">
        <v>25</v>
      </c>
      <c r="D145" s="9" t="s">
        <v>91</v>
      </c>
      <c r="E145" s="9" t="s">
        <v>77</v>
      </c>
      <c r="F145" s="9">
        <v>8.5</v>
      </c>
    </row>
    <row r="146" spans="1:6" ht="15">
      <c r="A146" s="8" t="s">
        <v>235</v>
      </c>
      <c r="B146" s="9" t="s">
        <v>7</v>
      </c>
      <c r="C146" s="9" t="s">
        <v>236</v>
      </c>
      <c r="D146" s="9" t="s">
        <v>91</v>
      </c>
      <c r="E146" s="9" t="s">
        <v>77</v>
      </c>
      <c r="F146" s="9">
        <v>31.7</v>
      </c>
    </row>
    <row r="147" spans="1:6" ht="15">
      <c r="A147" s="8"/>
      <c r="B147" s="9" t="s">
        <v>7</v>
      </c>
      <c r="C147" s="9" t="s">
        <v>237</v>
      </c>
      <c r="D147" s="9" t="s">
        <v>91</v>
      </c>
      <c r="E147" s="9" t="s">
        <v>24</v>
      </c>
      <c r="F147" s="9">
        <v>36</v>
      </c>
    </row>
    <row r="148" spans="1:6" ht="15">
      <c r="A148" s="8"/>
      <c r="B148" s="9" t="s">
        <v>238</v>
      </c>
      <c r="C148" s="9" t="s">
        <v>239</v>
      </c>
      <c r="D148" s="9" t="s">
        <v>91</v>
      </c>
      <c r="E148" s="9" t="s">
        <v>77</v>
      </c>
      <c r="F148" s="9">
        <v>15.1</v>
      </c>
    </row>
    <row r="149" spans="1:6" ht="15">
      <c r="A149" s="8"/>
      <c r="B149" s="9" t="s">
        <v>238</v>
      </c>
      <c r="C149" s="9" t="s">
        <v>240</v>
      </c>
      <c r="D149" s="9" t="s">
        <v>91</v>
      </c>
      <c r="E149" s="9" t="s">
        <v>155</v>
      </c>
      <c r="F149" s="9">
        <v>36.7</v>
      </c>
    </row>
    <row r="150" spans="1:6" ht="15">
      <c r="A150" s="8"/>
      <c r="B150" s="9" t="s">
        <v>248</v>
      </c>
      <c r="C150" s="9" t="s">
        <v>249</v>
      </c>
      <c r="D150" s="9" t="s">
        <v>91</v>
      </c>
      <c r="E150" s="9" t="s">
        <v>26</v>
      </c>
      <c r="F150" s="9">
        <v>23.2</v>
      </c>
    </row>
    <row r="151" spans="1:6" ht="15">
      <c r="A151" s="8" t="s">
        <v>306</v>
      </c>
      <c r="B151" s="8" t="s">
        <v>307</v>
      </c>
      <c r="C151" s="8" t="s">
        <v>308</v>
      </c>
      <c r="D151" s="8" t="s">
        <v>91</v>
      </c>
      <c r="E151" s="8" t="s">
        <v>26</v>
      </c>
      <c r="F151" s="8">
        <v>36</v>
      </c>
    </row>
    <row r="152" spans="1:6" ht="15">
      <c r="A152" s="8" t="s">
        <v>382</v>
      </c>
      <c r="B152" s="9" t="s">
        <v>383</v>
      </c>
      <c r="C152" s="9" t="s">
        <v>359</v>
      </c>
      <c r="D152" s="9" t="s">
        <v>91</v>
      </c>
      <c r="E152" s="9" t="s">
        <v>26</v>
      </c>
      <c r="F152" s="9">
        <v>20.6</v>
      </c>
    </row>
    <row r="153" spans="1:6" ht="15">
      <c r="A153" s="8" t="s">
        <v>443</v>
      </c>
      <c r="B153" s="9" t="s">
        <v>444</v>
      </c>
      <c r="C153" s="9" t="s">
        <v>359</v>
      </c>
      <c r="D153" s="9" t="s">
        <v>91</v>
      </c>
      <c r="E153" s="9" t="s">
        <v>26</v>
      </c>
      <c r="F153" s="9">
        <v>13.7</v>
      </c>
    </row>
    <row r="154" spans="1:6" ht="15">
      <c r="A154" s="8"/>
      <c r="B154" s="9" t="s">
        <v>450</v>
      </c>
      <c r="C154" s="9" t="s">
        <v>451</v>
      </c>
      <c r="D154" s="9" t="s">
        <v>91</v>
      </c>
      <c r="E154" s="9" t="s">
        <v>53</v>
      </c>
      <c r="F154" s="9">
        <v>7.3</v>
      </c>
    </row>
    <row r="155" spans="1:6" ht="15">
      <c r="A155" s="8"/>
      <c r="B155" s="9" t="s">
        <v>497</v>
      </c>
      <c r="C155" s="9" t="s">
        <v>158</v>
      </c>
      <c r="D155" s="9" t="s">
        <v>91</v>
      </c>
      <c r="E155" s="9" t="s">
        <v>77</v>
      </c>
      <c r="F155" s="9">
        <v>35.2</v>
      </c>
    </row>
    <row r="156" spans="1:6" ht="15">
      <c r="A156" s="8" t="s">
        <v>14</v>
      </c>
      <c r="B156" s="9" t="s">
        <v>15</v>
      </c>
      <c r="C156" s="9" t="s">
        <v>16</v>
      </c>
      <c r="D156" s="9" t="s">
        <v>17</v>
      </c>
      <c r="E156" s="9" t="s">
        <v>18</v>
      </c>
      <c r="F156" s="9">
        <v>18.8</v>
      </c>
    </row>
    <row r="157" spans="1:6" ht="15">
      <c r="A157" s="8" t="s">
        <v>19</v>
      </c>
      <c r="B157" s="9" t="s">
        <v>15</v>
      </c>
      <c r="C157" s="9" t="s">
        <v>20</v>
      </c>
      <c r="D157" s="9" t="s">
        <v>17</v>
      </c>
      <c r="E157" s="9" t="s">
        <v>21</v>
      </c>
      <c r="F157" s="9">
        <v>19.4</v>
      </c>
    </row>
    <row r="158" spans="1:6" ht="15">
      <c r="A158" s="8" t="s">
        <v>22</v>
      </c>
      <c r="B158" s="9" t="s">
        <v>15</v>
      </c>
      <c r="C158" s="9" t="s">
        <v>23</v>
      </c>
      <c r="D158" s="9" t="s">
        <v>17</v>
      </c>
      <c r="E158" s="9" t="s">
        <v>24</v>
      </c>
      <c r="F158" s="9">
        <v>21.3</v>
      </c>
    </row>
    <row r="159" spans="1:6" ht="15">
      <c r="A159" s="8"/>
      <c r="B159" s="9" t="s">
        <v>15</v>
      </c>
      <c r="C159" s="9" t="s">
        <v>25</v>
      </c>
      <c r="D159" s="9" t="s">
        <v>17</v>
      </c>
      <c r="E159" s="9" t="s">
        <v>26</v>
      </c>
      <c r="F159" s="9">
        <v>29.9</v>
      </c>
    </row>
    <row r="160" spans="1:6" ht="15">
      <c r="A160" s="8" t="s">
        <v>27</v>
      </c>
      <c r="B160" s="9" t="s">
        <v>15</v>
      </c>
      <c r="C160" s="9" t="s">
        <v>28</v>
      </c>
      <c r="D160" s="9" t="s">
        <v>17</v>
      </c>
      <c r="E160" s="9" t="s">
        <v>26</v>
      </c>
      <c r="F160" s="9">
        <v>36</v>
      </c>
    </row>
    <row r="161" spans="1:6" ht="15">
      <c r="A161" s="8" t="s">
        <v>74</v>
      </c>
      <c r="B161" s="9" t="s">
        <v>75</v>
      </c>
      <c r="C161" s="9" t="s">
        <v>76</v>
      </c>
      <c r="D161" s="9" t="s">
        <v>17</v>
      </c>
      <c r="E161" s="9" t="s">
        <v>77</v>
      </c>
      <c r="F161" s="9">
        <v>1</v>
      </c>
    </row>
    <row r="162" spans="1:6" ht="15">
      <c r="A162" s="8"/>
      <c r="B162" s="9" t="s">
        <v>75</v>
      </c>
      <c r="C162" s="9" t="s">
        <v>82</v>
      </c>
      <c r="D162" s="9" t="s">
        <v>17</v>
      </c>
      <c r="E162" s="9" t="s">
        <v>26</v>
      </c>
      <c r="F162" s="9">
        <v>14.8</v>
      </c>
    </row>
    <row r="163" spans="1:6" ht="15">
      <c r="A163" s="8" t="s">
        <v>104</v>
      </c>
      <c r="B163" s="9" t="s">
        <v>105</v>
      </c>
      <c r="C163" s="9" t="s">
        <v>35</v>
      </c>
      <c r="D163" s="9" t="s">
        <v>17</v>
      </c>
      <c r="E163" s="9" t="s">
        <v>26</v>
      </c>
      <c r="F163" s="9">
        <v>7.1</v>
      </c>
    </row>
    <row r="164" spans="1:6" ht="15">
      <c r="A164" s="8" t="s">
        <v>106</v>
      </c>
      <c r="B164" s="9" t="s">
        <v>107</v>
      </c>
      <c r="C164" s="9" t="s">
        <v>108</v>
      </c>
      <c r="D164" s="9" t="s">
        <v>17</v>
      </c>
      <c r="E164" s="9" t="s">
        <v>26</v>
      </c>
      <c r="F164" s="9">
        <v>15.8</v>
      </c>
    </row>
    <row r="165" spans="1:6" ht="15">
      <c r="A165" s="8" t="s">
        <v>128</v>
      </c>
      <c r="B165" s="9" t="s">
        <v>129</v>
      </c>
      <c r="C165" s="9" t="s">
        <v>130</v>
      </c>
      <c r="D165" s="9" t="s">
        <v>17</v>
      </c>
      <c r="E165" s="9" t="s">
        <v>26</v>
      </c>
      <c r="F165" s="9">
        <v>6</v>
      </c>
    </row>
    <row r="166" spans="1:6" ht="15">
      <c r="A166" s="8" t="s">
        <v>131</v>
      </c>
      <c r="B166" s="9" t="s">
        <v>129</v>
      </c>
      <c r="C166" s="9" t="s">
        <v>132</v>
      </c>
      <c r="D166" s="9" t="s">
        <v>17</v>
      </c>
      <c r="E166" s="9" t="s">
        <v>18</v>
      </c>
      <c r="F166" s="9">
        <v>9.7</v>
      </c>
    </row>
    <row r="167" spans="1:6" ht="15">
      <c r="A167" s="8" t="s">
        <v>168</v>
      </c>
      <c r="B167" s="9" t="s">
        <v>169</v>
      </c>
      <c r="C167" s="9" t="s">
        <v>170</v>
      </c>
      <c r="D167" s="9" t="s">
        <v>17</v>
      </c>
      <c r="E167" s="9" t="s">
        <v>24</v>
      </c>
      <c r="F167" s="9">
        <v>10.3</v>
      </c>
    </row>
    <row r="168" spans="1:6" ht="15">
      <c r="A168" s="8" t="s">
        <v>171</v>
      </c>
      <c r="B168" s="9" t="s">
        <v>169</v>
      </c>
      <c r="C168" s="9" t="s">
        <v>172</v>
      </c>
      <c r="D168" s="9" t="s">
        <v>17</v>
      </c>
      <c r="E168" s="9" t="s">
        <v>58</v>
      </c>
      <c r="F168" s="9">
        <v>27.7</v>
      </c>
    </row>
    <row r="169" spans="1:6" ht="15">
      <c r="A169" s="8"/>
      <c r="B169" s="9" t="s">
        <v>180</v>
      </c>
      <c r="C169" s="9" t="s">
        <v>181</v>
      </c>
      <c r="D169" s="9" t="s">
        <v>17</v>
      </c>
      <c r="E169" s="9" t="s">
        <v>26</v>
      </c>
      <c r="F169" s="9">
        <v>10.3</v>
      </c>
    </row>
    <row r="170" spans="1:6" ht="15">
      <c r="A170" s="8"/>
      <c r="B170" s="9" t="s">
        <v>180</v>
      </c>
      <c r="C170" s="9" t="s">
        <v>111</v>
      </c>
      <c r="D170" s="9" t="s">
        <v>17</v>
      </c>
      <c r="E170" s="9" t="s">
        <v>26</v>
      </c>
      <c r="F170" s="9">
        <v>14</v>
      </c>
    </row>
    <row r="171" spans="1:6" ht="15">
      <c r="A171" s="8" t="s">
        <v>182</v>
      </c>
      <c r="B171" s="9" t="s">
        <v>180</v>
      </c>
      <c r="C171" s="9" t="s">
        <v>183</v>
      </c>
      <c r="D171" s="9" t="s">
        <v>17</v>
      </c>
      <c r="E171" s="9" t="s">
        <v>18</v>
      </c>
      <c r="F171" s="9">
        <v>15.6</v>
      </c>
    </row>
    <row r="172" spans="1:6" ht="15">
      <c r="A172" s="8" t="s">
        <v>184</v>
      </c>
      <c r="B172" s="9" t="s">
        <v>180</v>
      </c>
      <c r="C172" s="9" t="s">
        <v>52</v>
      </c>
      <c r="D172" s="9" t="s">
        <v>17</v>
      </c>
      <c r="E172" s="9" t="s">
        <v>26</v>
      </c>
      <c r="F172" s="9">
        <v>20.1</v>
      </c>
    </row>
    <row r="173" spans="1:6" ht="15">
      <c r="A173" s="8"/>
      <c r="B173" s="9" t="s">
        <v>180</v>
      </c>
      <c r="C173" s="9" t="s">
        <v>185</v>
      </c>
      <c r="D173" s="9" t="s">
        <v>17</v>
      </c>
      <c r="E173" s="9" t="s">
        <v>186</v>
      </c>
      <c r="F173" s="9">
        <v>36</v>
      </c>
    </row>
    <row r="174" spans="1:6" ht="15">
      <c r="A174" s="8"/>
      <c r="B174" s="9" t="s">
        <v>8</v>
      </c>
      <c r="C174" s="9" t="s">
        <v>61</v>
      </c>
      <c r="D174" s="9" t="s">
        <v>17</v>
      </c>
      <c r="E174" s="9" t="s">
        <v>26</v>
      </c>
      <c r="F174" s="9">
        <v>14.1</v>
      </c>
    </row>
    <row r="175" spans="1:6" ht="15">
      <c r="A175" s="8"/>
      <c r="B175" s="9" t="s">
        <v>301</v>
      </c>
      <c r="C175" s="9" t="s">
        <v>302</v>
      </c>
      <c r="D175" s="9" t="s">
        <v>17</v>
      </c>
      <c r="E175" s="9" t="s">
        <v>77</v>
      </c>
      <c r="F175" s="9">
        <v>25.9</v>
      </c>
    </row>
    <row r="176" spans="1:6" ht="15">
      <c r="A176" s="8"/>
      <c r="B176" s="9" t="s">
        <v>331</v>
      </c>
      <c r="C176" s="9" t="s">
        <v>332</v>
      </c>
      <c r="D176" s="9" t="s">
        <v>17</v>
      </c>
      <c r="E176" s="9" t="s">
        <v>18</v>
      </c>
      <c r="F176" s="9">
        <v>26.4</v>
      </c>
    </row>
    <row r="177" spans="1:6" ht="15">
      <c r="A177" s="8"/>
      <c r="B177" s="9" t="s">
        <v>353</v>
      </c>
      <c r="C177" s="9" t="s">
        <v>354</v>
      </c>
      <c r="D177" s="9" t="s">
        <v>17</v>
      </c>
      <c r="E177" s="9" t="s">
        <v>77</v>
      </c>
      <c r="F177" s="9">
        <v>17</v>
      </c>
    </row>
    <row r="178" spans="1:6" ht="15">
      <c r="A178" s="8" t="s">
        <v>364</v>
      </c>
      <c r="B178" s="9" t="s">
        <v>365</v>
      </c>
      <c r="C178" s="9" t="s">
        <v>239</v>
      </c>
      <c r="D178" s="9" t="s">
        <v>17</v>
      </c>
      <c r="E178" s="9" t="s">
        <v>77</v>
      </c>
      <c r="F178" s="9">
        <v>8.9</v>
      </c>
    </row>
    <row r="179" spans="1:6" ht="15">
      <c r="A179" s="8"/>
      <c r="B179" s="9" t="s">
        <v>373</v>
      </c>
      <c r="C179" s="9" t="s">
        <v>102</v>
      </c>
      <c r="D179" s="9" t="s">
        <v>17</v>
      </c>
      <c r="E179" s="9" t="s">
        <v>26</v>
      </c>
      <c r="F179" s="9">
        <v>12.3</v>
      </c>
    </row>
    <row r="180" spans="1:6" ht="15">
      <c r="A180" s="8"/>
      <c r="B180" s="9" t="s">
        <v>373</v>
      </c>
      <c r="C180" s="9" t="s">
        <v>73</v>
      </c>
      <c r="D180" s="9" t="s">
        <v>17</v>
      </c>
      <c r="E180" s="9" t="s">
        <v>58</v>
      </c>
      <c r="F180" s="9">
        <v>32</v>
      </c>
    </row>
    <row r="181" spans="1:6" ht="15">
      <c r="A181" s="8"/>
      <c r="B181" s="8" t="s">
        <v>373</v>
      </c>
      <c r="C181" s="8" t="s">
        <v>142</v>
      </c>
      <c r="D181" s="8" t="s">
        <v>17</v>
      </c>
      <c r="E181" s="8" t="s">
        <v>21</v>
      </c>
      <c r="F181" s="8">
        <v>32.8</v>
      </c>
    </row>
    <row r="182" spans="1:6" ht="15">
      <c r="A182" s="8"/>
      <c r="B182" s="8" t="s">
        <v>373</v>
      </c>
      <c r="C182" s="8" t="s">
        <v>374</v>
      </c>
      <c r="D182" s="8" t="s">
        <v>17</v>
      </c>
      <c r="E182" s="8" t="s">
        <v>375</v>
      </c>
      <c r="F182" s="8">
        <v>36</v>
      </c>
    </row>
    <row r="183" spans="1:6" ht="15">
      <c r="A183" s="8"/>
      <c r="B183" s="9" t="s">
        <v>373</v>
      </c>
      <c r="C183" s="9" t="s">
        <v>376</v>
      </c>
      <c r="D183" s="9" t="s">
        <v>17</v>
      </c>
      <c r="E183" s="9" t="s">
        <v>18</v>
      </c>
      <c r="F183" s="9">
        <v>33.1</v>
      </c>
    </row>
    <row r="184" spans="1:6" ht="15">
      <c r="A184" s="8"/>
      <c r="B184" s="9" t="s">
        <v>373</v>
      </c>
      <c r="C184" s="9" t="s">
        <v>176</v>
      </c>
      <c r="D184" s="9" t="s">
        <v>17</v>
      </c>
      <c r="E184" s="9" t="s">
        <v>58</v>
      </c>
      <c r="F184" s="9">
        <v>36</v>
      </c>
    </row>
    <row r="185" spans="1:6" ht="15">
      <c r="A185" s="8" t="s">
        <v>426</v>
      </c>
      <c r="B185" s="9" t="s">
        <v>427</v>
      </c>
      <c r="C185" s="9" t="s">
        <v>428</v>
      </c>
      <c r="D185" s="9" t="s">
        <v>17</v>
      </c>
      <c r="E185" s="9" t="s">
        <v>53</v>
      </c>
      <c r="F185" s="9">
        <v>15.1</v>
      </c>
    </row>
    <row r="186" spans="1:6" ht="15">
      <c r="A186" s="8"/>
      <c r="B186" s="9" t="s">
        <v>438</v>
      </c>
      <c r="C186" s="9" t="s">
        <v>439</v>
      </c>
      <c r="D186" s="9" t="s">
        <v>17</v>
      </c>
      <c r="E186" s="9" t="s">
        <v>77</v>
      </c>
      <c r="F186" s="9">
        <v>36</v>
      </c>
    </row>
    <row r="187" spans="1:6" ht="15">
      <c r="A187" s="8"/>
      <c r="B187" s="9" t="s">
        <v>440</v>
      </c>
      <c r="C187" s="9" t="s">
        <v>209</v>
      </c>
      <c r="D187" s="9" t="s">
        <v>17</v>
      </c>
      <c r="E187" s="9" t="s">
        <v>26</v>
      </c>
      <c r="F187" s="9">
        <v>36</v>
      </c>
    </row>
    <row r="188" spans="1:6" ht="15">
      <c r="A188" s="8"/>
      <c r="B188" s="9" t="s">
        <v>441</v>
      </c>
      <c r="C188" s="9" t="s">
        <v>442</v>
      </c>
      <c r="D188" s="9" t="s">
        <v>17</v>
      </c>
      <c r="E188" s="9" t="s">
        <v>21</v>
      </c>
      <c r="F188" s="9">
        <v>35.6</v>
      </c>
    </row>
    <row r="189" spans="1:6" ht="15">
      <c r="A189" s="8"/>
      <c r="B189" s="8" t="s">
        <v>441</v>
      </c>
      <c r="C189" s="8" t="s">
        <v>201</v>
      </c>
      <c r="D189" s="8" t="s">
        <v>17</v>
      </c>
      <c r="E189" s="8" t="s">
        <v>26</v>
      </c>
      <c r="F189" s="8">
        <v>29.9</v>
      </c>
    </row>
    <row r="190" spans="1:6" ht="15">
      <c r="A190" s="8"/>
      <c r="B190" s="9" t="s">
        <v>447</v>
      </c>
      <c r="C190" s="9" t="s">
        <v>449</v>
      </c>
      <c r="D190" s="9" t="s">
        <v>17</v>
      </c>
      <c r="E190" s="9" t="s">
        <v>21</v>
      </c>
      <c r="F190" s="9">
        <v>36</v>
      </c>
    </row>
    <row r="191" spans="1:6" ht="15">
      <c r="A191" s="8" t="s">
        <v>475</v>
      </c>
      <c r="B191" s="9" t="s">
        <v>476</v>
      </c>
      <c r="C191" s="9" t="s">
        <v>477</v>
      </c>
      <c r="D191" s="9" t="s">
        <v>17</v>
      </c>
      <c r="E191" s="9" t="s">
        <v>77</v>
      </c>
      <c r="F191" s="9">
        <v>20.1</v>
      </c>
    </row>
    <row r="192" spans="1:6" ht="15">
      <c r="A192" s="8" t="s">
        <v>495</v>
      </c>
      <c r="B192" s="9" t="s">
        <v>496</v>
      </c>
      <c r="C192" s="9" t="s">
        <v>254</v>
      </c>
      <c r="D192" s="9" t="s">
        <v>17</v>
      </c>
      <c r="E192" s="9" t="s">
        <v>26</v>
      </c>
      <c r="F192" s="9">
        <v>6.8</v>
      </c>
    </row>
    <row r="193" spans="1:6" ht="15">
      <c r="A193" s="8" t="s">
        <v>505</v>
      </c>
      <c r="B193" s="9" t="s">
        <v>506</v>
      </c>
      <c r="C193" s="9" t="s">
        <v>507</v>
      </c>
      <c r="D193" s="9" t="s">
        <v>17</v>
      </c>
      <c r="E193" s="9" t="s">
        <v>26</v>
      </c>
      <c r="F193" s="9">
        <v>7.5</v>
      </c>
    </row>
    <row r="194" spans="1:6" ht="15">
      <c r="A194" s="8" t="s">
        <v>519</v>
      </c>
      <c r="B194" s="9" t="s">
        <v>520</v>
      </c>
      <c r="C194" s="9" t="s">
        <v>199</v>
      </c>
      <c r="D194" s="9" t="s">
        <v>17</v>
      </c>
      <c r="E194" s="9" t="s">
        <v>26</v>
      </c>
      <c r="F194" s="9">
        <v>11</v>
      </c>
    </row>
    <row r="195" spans="1:6" ht="15">
      <c r="A195" s="8"/>
      <c r="B195" s="8" t="s">
        <v>533</v>
      </c>
      <c r="C195" s="8" t="s">
        <v>534</v>
      </c>
      <c r="D195" s="8" t="s">
        <v>17</v>
      </c>
      <c r="E195" s="8" t="s">
        <v>155</v>
      </c>
      <c r="F195" s="8">
        <v>33.6</v>
      </c>
    </row>
    <row r="196" spans="1:6" ht="15">
      <c r="A196" s="8" t="s">
        <v>83</v>
      </c>
      <c r="B196" s="9" t="s">
        <v>84</v>
      </c>
      <c r="C196" s="9" t="s">
        <v>85</v>
      </c>
      <c r="D196" s="9" t="s">
        <v>86</v>
      </c>
      <c r="E196" s="9" t="s">
        <v>26</v>
      </c>
      <c r="F196" s="9">
        <v>24.4</v>
      </c>
    </row>
    <row r="197" spans="1:6" ht="15">
      <c r="A197" s="8" t="s">
        <v>87</v>
      </c>
      <c r="B197" s="9" t="s">
        <v>84</v>
      </c>
      <c r="C197" s="9" t="s">
        <v>88</v>
      </c>
      <c r="D197" s="9" t="s">
        <v>86</v>
      </c>
      <c r="E197" s="9" t="s">
        <v>53</v>
      </c>
      <c r="F197" s="9">
        <v>32.4</v>
      </c>
    </row>
    <row r="198" spans="1:6" ht="15">
      <c r="A198" s="8" t="s">
        <v>112</v>
      </c>
      <c r="B198" s="9" t="s">
        <v>113</v>
      </c>
      <c r="C198" s="9" t="s">
        <v>114</v>
      </c>
      <c r="D198" s="9" t="s">
        <v>86</v>
      </c>
      <c r="E198" s="9" t="s">
        <v>77</v>
      </c>
      <c r="F198" s="9">
        <v>35.6</v>
      </c>
    </row>
    <row r="199" spans="1:6" ht="15">
      <c r="A199" s="8" t="s">
        <v>160</v>
      </c>
      <c r="B199" s="9" t="s">
        <v>161</v>
      </c>
      <c r="C199" s="9" t="s">
        <v>162</v>
      </c>
      <c r="D199" s="9" t="s">
        <v>86</v>
      </c>
      <c r="E199" s="9" t="s">
        <v>26</v>
      </c>
      <c r="F199" s="9">
        <v>10.6</v>
      </c>
    </row>
    <row r="200" spans="1:6" ht="15">
      <c r="A200" s="8"/>
      <c r="B200" s="9" t="s">
        <v>205</v>
      </c>
      <c r="C200" s="9" t="s">
        <v>206</v>
      </c>
      <c r="D200" s="9" t="s">
        <v>86</v>
      </c>
      <c r="E200" s="9" t="s">
        <v>26</v>
      </c>
      <c r="F200" s="9">
        <v>36</v>
      </c>
    </row>
    <row r="201" spans="1:6" ht="15">
      <c r="A201" s="8" t="s">
        <v>232</v>
      </c>
      <c r="B201" s="8" t="s">
        <v>233</v>
      </c>
      <c r="C201" s="8" t="s">
        <v>234</v>
      </c>
      <c r="D201" s="8" t="s">
        <v>86</v>
      </c>
      <c r="E201" s="8" t="s">
        <v>77</v>
      </c>
      <c r="F201" s="8">
        <v>36</v>
      </c>
    </row>
    <row r="202" spans="1:6" ht="15">
      <c r="A202" s="8" t="s">
        <v>241</v>
      </c>
      <c r="B202" s="8" t="s">
        <v>242</v>
      </c>
      <c r="C202" s="8" t="s">
        <v>243</v>
      </c>
      <c r="D202" s="8" t="s">
        <v>86</v>
      </c>
      <c r="E202" s="8" t="s">
        <v>77</v>
      </c>
      <c r="F202" s="8">
        <v>36</v>
      </c>
    </row>
    <row r="203" spans="1:6" ht="15">
      <c r="A203" s="8" t="s">
        <v>271</v>
      </c>
      <c r="B203" s="9" t="s">
        <v>272</v>
      </c>
      <c r="C203" s="9" t="s">
        <v>273</v>
      </c>
      <c r="D203" s="9" t="s">
        <v>86</v>
      </c>
      <c r="E203" s="9" t="s">
        <v>77</v>
      </c>
      <c r="F203" s="9">
        <v>23.9</v>
      </c>
    </row>
    <row r="204" spans="1:6" ht="15">
      <c r="A204" s="8"/>
      <c r="B204" s="9" t="s">
        <v>272</v>
      </c>
      <c r="C204" s="9" t="s">
        <v>82</v>
      </c>
      <c r="D204" s="9" t="s">
        <v>86</v>
      </c>
      <c r="E204" s="9" t="s">
        <v>26</v>
      </c>
      <c r="F204" s="9">
        <v>36</v>
      </c>
    </row>
    <row r="205" spans="1:6" ht="15">
      <c r="A205" s="8" t="s">
        <v>299</v>
      </c>
      <c r="B205" s="8" t="s">
        <v>300</v>
      </c>
      <c r="C205" s="8" t="s">
        <v>49</v>
      </c>
      <c r="D205" s="8" t="s">
        <v>86</v>
      </c>
      <c r="E205" s="8" t="s">
        <v>26</v>
      </c>
      <c r="F205" s="8">
        <v>36</v>
      </c>
    </row>
    <row r="206" spans="1:6" ht="15">
      <c r="A206" s="8" t="s">
        <v>366</v>
      </c>
      <c r="B206" s="9" t="s">
        <v>367</v>
      </c>
      <c r="C206" s="9" t="s">
        <v>368</v>
      </c>
      <c r="D206" s="9" t="s">
        <v>86</v>
      </c>
      <c r="E206" s="9" t="s">
        <v>21</v>
      </c>
      <c r="F206" s="9">
        <v>31</v>
      </c>
    </row>
    <row r="207" spans="1:6" ht="15">
      <c r="A207" s="8" t="s">
        <v>387</v>
      </c>
      <c r="B207" s="8" t="s">
        <v>388</v>
      </c>
      <c r="C207" s="8" t="s">
        <v>85</v>
      </c>
      <c r="D207" s="8" t="s">
        <v>86</v>
      </c>
      <c r="E207" s="8" t="s">
        <v>26</v>
      </c>
      <c r="F207" s="8">
        <v>36</v>
      </c>
    </row>
    <row r="208" spans="1:6" ht="15">
      <c r="A208" s="8" t="s">
        <v>446</v>
      </c>
      <c r="B208" s="9" t="s">
        <v>447</v>
      </c>
      <c r="C208" s="9" t="s">
        <v>448</v>
      </c>
      <c r="D208" s="9" t="s">
        <v>86</v>
      </c>
      <c r="E208" s="9" t="s">
        <v>77</v>
      </c>
      <c r="F208" s="9">
        <v>36</v>
      </c>
    </row>
    <row r="209" spans="1:6" ht="15">
      <c r="A209" s="8" t="s">
        <v>481</v>
      </c>
      <c r="B209" s="9" t="s">
        <v>482</v>
      </c>
      <c r="C209" s="9" t="s">
        <v>483</v>
      </c>
      <c r="D209" s="9" t="s">
        <v>86</v>
      </c>
      <c r="E209" s="9" t="s">
        <v>26</v>
      </c>
      <c r="F209" s="9">
        <v>24</v>
      </c>
    </row>
    <row r="210" spans="1:6" ht="15">
      <c r="A210" s="8" t="s">
        <v>538</v>
      </c>
      <c r="B210" s="8" t="s">
        <v>539</v>
      </c>
      <c r="C210" s="8" t="s">
        <v>540</v>
      </c>
      <c r="D210" s="8" t="s">
        <v>86</v>
      </c>
      <c r="E210" s="8" t="s">
        <v>21</v>
      </c>
      <c r="F210" s="8">
        <v>36</v>
      </c>
    </row>
    <row r="211" spans="1:6" ht="15">
      <c r="A211" s="8"/>
      <c r="B211" s="9" t="s">
        <v>244</v>
      </c>
      <c r="C211" s="9" t="s">
        <v>94</v>
      </c>
      <c r="D211" s="9" t="s">
        <v>245</v>
      </c>
      <c r="E211" s="9" t="s">
        <v>26</v>
      </c>
      <c r="F211" s="9">
        <v>13.4</v>
      </c>
    </row>
    <row r="212" spans="1:6" ht="15">
      <c r="A212" s="8" t="s">
        <v>325</v>
      </c>
      <c r="B212" s="8" t="s">
        <v>326</v>
      </c>
      <c r="C212" s="8" t="s">
        <v>327</v>
      </c>
      <c r="D212" s="8" t="s">
        <v>245</v>
      </c>
      <c r="E212" s="8" t="s">
        <v>77</v>
      </c>
      <c r="F212" s="8">
        <v>36</v>
      </c>
    </row>
    <row r="213" spans="1:6" ht="15">
      <c r="A213" s="8" t="s">
        <v>463</v>
      </c>
      <c r="B213" s="9" t="s">
        <v>464</v>
      </c>
      <c r="C213" s="9" t="s">
        <v>327</v>
      </c>
      <c r="D213" s="9" t="s">
        <v>245</v>
      </c>
      <c r="E213" s="9" t="s">
        <v>26</v>
      </c>
      <c r="F213" s="9">
        <v>13.2</v>
      </c>
    </row>
    <row r="214" spans="1:6" ht="15">
      <c r="A214" s="8" t="s">
        <v>484</v>
      </c>
      <c r="B214" s="8" t="s">
        <v>485</v>
      </c>
      <c r="C214" s="8" t="s">
        <v>486</v>
      </c>
      <c r="D214" s="8" t="s">
        <v>245</v>
      </c>
      <c r="E214" s="8" t="s">
        <v>26</v>
      </c>
      <c r="F214" s="8">
        <v>36</v>
      </c>
    </row>
    <row r="215" spans="1:6" ht="15">
      <c r="A215" s="8" t="s">
        <v>489</v>
      </c>
      <c r="B215" s="9" t="s">
        <v>490</v>
      </c>
      <c r="C215" s="9" t="s">
        <v>94</v>
      </c>
      <c r="D215" s="9" t="s">
        <v>245</v>
      </c>
      <c r="E215" s="9" t="s">
        <v>26</v>
      </c>
      <c r="F215" s="9">
        <v>11.3</v>
      </c>
    </row>
    <row r="216" spans="1:6" ht="15">
      <c r="A216" s="8" t="s">
        <v>491</v>
      </c>
      <c r="B216" s="8" t="s">
        <v>492</v>
      </c>
      <c r="C216" s="8" t="s">
        <v>493</v>
      </c>
      <c r="D216" s="8" t="s">
        <v>245</v>
      </c>
      <c r="E216" s="8" t="s">
        <v>21</v>
      </c>
      <c r="F216" s="8">
        <v>26.8</v>
      </c>
    </row>
    <row r="217" spans="1:6" ht="15">
      <c r="A217" s="8"/>
      <c r="B217" s="8" t="s">
        <v>500</v>
      </c>
      <c r="C217" s="8" t="s">
        <v>342</v>
      </c>
      <c r="D217" s="8" t="s">
        <v>245</v>
      </c>
      <c r="E217" s="8" t="s">
        <v>21</v>
      </c>
      <c r="F217" s="8">
        <v>33.2</v>
      </c>
    </row>
    <row r="218" spans="1:6" ht="15">
      <c r="A218" s="8" t="s">
        <v>501</v>
      </c>
      <c r="B218" s="9" t="s">
        <v>500</v>
      </c>
      <c r="C218" s="9" t="s">
        <v>502</v>
      </c>
      <c r="D218" s="9" t="s">
        <v>245</v>
      </c>
      <c r="E218" s="9" t="s">
        <v>26</v>
      </c>
      <c r="F218" s="9">
        <v>12.5</v>
      </c>
    </row>
    <row r="219" spans="1:6" ht="15">
      <c r="A219" s="8" t="s">
        <v>503</v>
      </c>
      <c r="B219" s="9" t="s">
        <v>500</v>
      </c>
      <c r="C219" s="9" t="s">
        <v>504</v>
      </c>
      <c r="D219" s="9" t="s">
        <v>245</v>
      </c>
      <c r="E219" s="9" t="s">
        <v>18</v>
      </c>
      <c r="F219" s="9">
        <v>17.5</v>
      </c>
    </row>
    <row r="220" spans="1:6" ht="15">
      <c r="A220" s="8"/>
      <c r="B220" s="8" t="s">
        <v>500</v>
      </c>
      <c r="C220" s="8" t="s">
        <v>172</v>
      </c>
      <c r="D220" s="8" t="s">
        <v>245</v>
      </c>
      <c r="E220" s="8" t="s">
        <v>26</v>
      </c>
      <c r="F220" s="8">
        <v>17.8</v>
      </c>
    </row>
    <row r="221" spans="1:6" ht="15">
      <c r="A221" s="8"/>
      <c r="B221" s="8" t="s">
        <v>521</v>
      </c>
      <c r="C221" s="8" t="s">
        <v>522</v>
      </c>
      <c r="D221" s="8" t="s">
        <v>245</v>
      </c>
      <c r="E221" s="8" t="s">
        <v>77</v>
      </c>
      <c r="F221" s="8">
        <v>17.4</v>
      </c>
    </row>
    <row r="222" spans="1:6" ht="15">
      <c r="A222" s="8"/>
      <c r="B222" s="8" t="s">
        <v>97</v>
      </c>
      <c r="C222" s="8" t="s">
        <v>98</v>
      </c>
      <c r="D222" s="8" t="s">
        <v>99</v>
      </c>
      <c r="E222" s="8" t="s">
        <v>77</v>
      </c>
      <c r="F222" s="8">
        <v>36</v>
      </c>
    </row>
    <row r="223" spans="1:6" ht="15">
      <c r="A223" s="8" t="s">
        <v>143</v>
      </c>
      <c r="B223" s="8" t="s">
        <v>144</v>
      </c>
      <c r="C223" s="8" t="s">
        <v>135</v>
      </c>
      <c r="D223" s="8" t="s">
        <v>99</v>
      </c>
      <c r="E223" s="8" t="s">
        <v>26</v>
      </c>
      <c r="F223" s="8">
        <v>11</v>
      </c>
    </row>
    <row r="224" spans="1:6" ht="15">
      <c r="A224" s="8"/>
      <c r="B224" s="8" t="s">
        <v>198</v>
      </c>
      <c r="C224" s="8" t="s">
        <v>16</v>
      </c>
      <c r="D224" s="8" t="s">
        <v>99</v>
      </c>
      <c r="E224" s="8" t="s">
        <v>26</v>
      </c>
      <c r="F224" s="8">
        <v>18</v>
      </c>
    </row>
    <row r="225" spans="1:6" ht="15">
      <c r="A225" s="8"/>
      <c r="B225" s="8" t="s">
        <v>198</v>
      </c>
      <c r="C225" s="8" t="s">
        <v>199</v>
      </c>
      <c r="D225" s="8" t="s">
        <v>99</v>
      </c>
      <c r="E225" s="8" t="s">
        <v>58</v>
      </c>
      <c r="F225" s="8">
        <v>27.6</v>
      </c>
    </row>
    <row r="226" spans="1:6" ht="15">
      <c r="A226" s="8"/>
      <c r="B226" s="8" t="s">
        <v>246</v>
      </c>
      <c r="C226" s="8" t="s">
        <v>247</v>
      </c>
      <c r="D226" s="8" t="s">
        <v>99</v>
      </c>
      <c r="E226" s="8" t="s">
        <v>26</v>
      </c>
      <c r="F226" s="8">
        <v>26.8</v>
      </c>
    </row>
    <row r="227" spans="1:6" ht="15">
      <c r="A227" s="8"/>
      <c r="B227" s="8" t="s">
        <v>298</v>
      </c>
      <c r="C227" s="8" t="s">
        <v>82</v>
      </c>
      <c r="D227" s="8" t="s">
        <v>99</v>
      </c>
      <c r="E227" s="8" t="s">
        <v>26</v>
      </c>
      <c r="F227" s="8">
        <v>6.5</v>
      </c>
    </row>
    <row r="228" spans="1:6" ht="15">
      <c r="A228" s="8" t="s">
        <v>320</v>
      </c>
      <c r="B228" s="9" t="s">
        <v>321</v>
      </c>
      <c r="C228" s="9" t="s">
        <v>322</v>
      </c>
      <c r="D228" s="9" t="s">
        <v>99</v>
      </c>
      <c r="E228" s="9" t="s">
        <v>53</v>
      </c>
      <c r="F228" s="9">
        <v>6.1</v>
      </c>
    </row>
    <row r="229" spans="1:6" ht="15">
      <c r="A229" s="8" t="s">
        <v>323</v>
      </c>
      <c r="B229" s="9" t="s">
        <v>321</v>
      </c>
      <c r="C229" s="9" t="s">
        <v>324</v>
      </c>
      <c r="D229" s="9" t="s">
        <v>99</v>
      </c>
      <c r="E229" s="9" t="s">
        <v>186</v>
      </c>
      <c r="F229" s="9">
        <v>25.6</v>
      </c>
    </row>
    <row r="230" spans="1:6" ht="15">
      <c r="A230" s="8"/>
      <c r="B230" s="9" t="s">
        <v>340</v>
      </c>
      <c r="C230" s="9" t="s">
        <v>311</v>
      </c>
      <c r="D230" s="9" t="s">
        <v>99</v>
      </c>
      <c r="E230" s="9" t="s">
        <v>18</v>
      </c>
      <c r="F230" s="10">
        <v>40576</v>
      </c>
    </row>
    <row r="231" spans="1:6" ht="15">
      <c r="A231" s="8" t="s">
        <v>341</v>
      </c>
      <c r="B231" s="9" t="s">
        <v>340</v>
      </c>
      <c r="C231" s="9" t="s">
        <v>342</v>
      </c>
      <c r="D231" s="9" t="s">
        <v>99</v>
      </c>
      <c r="E231" s="9" t="s">
        <v>21</v>
      </c>
      <c r="F231" s="9">
        <v>5.4</v>
      </c>
    </row>
    <row r="232" spans="1:6" ht="15">
      <c r="A232" s="8"/>
      <c r="B232" s="8" t="s">
        <v>340</v>
      </c>
      <c r="C232" s="8" t="s">
        <v>343</v>
      </c>
      <c r="D232" s="8" t="s">
        <v>99</v>
      </c>
      <c r="E232" s="8" t="s">
        <v>77</v>
      </c>
      <c r="F232" s="8">
        <v>7.8</v>
      </c>
    </row>
    <row r="233" spans="1:6" ht="15">
      <c r="A233" s="8"/>
      <c r="B233" s="9" t="s">
        <v>340</v>
      </c>
      <c r="C233" s="9" t="s">
        <v>344</v>
      </c>
      <c r="D233" s="9" t="s">
        <v>99</v>
      </c>
      <c r="E233" s="9" t="s">
        <v>18</v>
      </c>
      <c r="F233" s="9">
        <v>11.5</v>
      </c>
    </row>
    <row r="234" spans="1:6" ht="15">
      <c r="A234" s="8" t="s">
        <v>377</v>
      </c>
      <c r="B234" s="8" t="s">
        <v>378</v>
      </c>
      <c r="C234" s="8" t="s">
        <v>379</v>
      </c>
      <c r="D234" s="8" t="s">
        <v>99</v>
      </c>
      <c r="E234" s="8" t="s">
        <v>77</v>
      </c>
      <c r="F234" s="8">
        <v>7.7</v>
      </c>
    </row>
    <row r="235" spans="1:6" ht="15">
      <c r="A235" s="8" t="s">
        <v>435</v>
      </c>
      <c r="B235" s="8" t="s">
        <v>436</v>
      </c>
      <c r="C235" s="8" t="s">
        <v>437</v>
      </c>
      <c r="D235" s="8" t="s">
        <v>99</v>
      </c>
      <c r="E235" s="8" t="s">
        <v>186</v>
      </c>
      <c r="F235" s="8">
        <v>30.6</v>
      </c>
    </row>
    <row r="236" spans="1:6" ht="15">
      <c r="A236" s="8"/>
      <c r="B236" s="8" t="s">
        <v>494</v>
      </c>
      <c r="C236" s="8" t="s">
        <v>39</v>
      </c>
      <c r="D236" s="8" t="s">
        <v>99</v>
      </c>
      <c r="E236" s="8" t="s">
        <v>26</v>
      </c>
      <c r="F236" s="8">
        <v>11.1</v>
      </c>
    </row>
    <row r="237" spans="1:6" ht="15">
      <c r="A237" s="8"/>
      <c r="B237" s="8" t="s">
        <v>536</v>
      </c>
      <c r="C237" s="8" t="s">
        <v>483</v>
      </c>
      <c r="D237" s="8" t="s">
        <v>99</v>
      </c>
      <c r="E237" s="8" t="s">
        <v>26</v>
      </c>
      <c r="F237" s="8">
        <v>11.6</v>
      </c>
    </row>
    <row r="238" spans="1:6" ht="15">
      <c r="A238" s="8"/>
      <c r="B238" s="8" t="s">
        <v>541</v>
      </c>
      <c r="C238" s="8" t="s">
        <v>542</v>
      </c>
      <c r="D238" s="8" t="s">
        <v>99</v>
      </c>
      <c r="E238" s="8" t="s">
        <v>26</v>
      </c>
      <c r="F238" s="8">
        <v>15.3</v>
      </c>
    </row>
    <row r="239" spans="1:6" ht="15">
      <c r="A239" s="8"/>
      <c r="B239" s="9" t="s">
        <v>54</v>
      </c>
      <c r="C239" s="9" t="s">
        <v>55</v>
      </c>
      <c r="D239" s="9" t="s">
        <v>56</v>
      </c>
      <c r="E239" s="9" t="s">
        <v>26</v>
      </c>
      <c r="F239" s="9">
        <v>14.8</v>
      </c>
    </row>
    <row r="240" spans="1:6" ht="15">
      <c r="A240" s="8"/>
      <c r="B240" s="9" t="s">
        <v>54</v>
      </c>
      <c r="C240" s="9" t="s">
        <v>57</v>
      </c>
      <c r="D240" s="9" t="s">
        <v>56</v>
      </c>
      <c r="E240" s="9" t="s">
        <v>58</v>
      </c>
      <c r="F240" s="9">
        <v>30.5</v>
      </c>
    </row>
    <row r="241" spans="1:6" ht="15">
      <c r="A241" s="9" t="s">
        <v>123</v>
      </c>
      <c r="B241" s="9" t="s">
        <v>124</v>
      </c>
      <c r="C241" s="9" t="s">
        <v>125</v>
      </c>
      <c r="D241" s="9" t="s">
        <v>56</v>
      </c>
      <c r="E241" s="9" t="s">
        <v>26</v>
      </c>
      <c r="F241" s="9">
        <v>8.2</v>
      </c>
    </row>
    <row r="242" spans="1:6" ht="15">
      <c r="A242" s="8" t="s">
        <v>126</v>
      </c>
      <c r="B242" s="9" t="s">
        <v>124</v>
      </c>
      <c r="C242" s="9" t="s">
        <v>127</v>
      </c>
      <c r="D242" s="9" t="s">
        <v>56</v>
      </c>
      <c r="E242" s="9" t="s">
        <v>21</v>
      </c>
      <c r="F242" s="9">
        <v>16.7</v>
      </c>
    </row>
    <row r="243" spans="1:6" ht="15">
      <c r="A243" s="8"/>
      <c r="B243" s="9" t="s">
        <v>169</v>
      </c>
      <c r="C243" s="9" t="s">
        <v>25</v>
      </c>
      <c r="D243" s="9" t="s">
        <v>56</v>
      </c>
      <c r="E243" s="9" t="s">
        <v>26</v>
      </c>
      <c r="F243" s="9">
        <v>36</v>
      </c>
    </row>
    <row r="244" spans="1:6" ht="15">
      <c r="A244" s="8" t="s">
        <v>202</v>
      </c>
      <c r="B244" s="9" t="s">
        <v>203</v>
      </c>
      <c r="C244" s="9" t="s">
        <v>204</v>
      </c>
      <c r="D244" s="9" t="s">
        <v>56</v>
      </c>
      <c r="E244" s="9" t="s">
        <v>21</v>
      </c>
      <c r="F244" s="9">
        <v>9.7</v>
      </c>
    </row>
    <row r="245" spans="1:6" ht="15">
      <c r="A245" s="8" t="s">
        <v>258</v>
      </c>
      <c r="B245" s="9" t="s">
        <v>259</v>
      </c>
      <c r="C245" s="9" t="s">
        <v>260</v>
      </c>
      <c r="D245" s="9" t="s">
        <v>56</v>
      </c>
      <c r="E245" s="9" t="s">
        <v>26</v>
      </c>
      <c r="F245" s="9">
        <v>8.4</v>
      </c>
    </row>
    <row r="246" spans="1:6" ht="15">
      <c r="A246" s="8" t="s">
        <v>261</v>
      </c>
      <c r="B246" s="9" t="s">
        <v>259</v>
      </c>
      <c r="C246" s="9" t="s">
        <v>262</v>
      </c>
      <c r="D246" s="9" t="s">
        <v>56</v>
      </c>
      <c r="E246" s="9" t="s">
        <v>21</v>
      </c>
      <c r="F246" s="9">
        <v>13.1</v>
      </c>
    </row>
    <row r="247" spans="1:6" ht="15">
      <c r="A247" s="8" t="s">
        <v>263</v>
      </c>
      <c r="B247" s="9" t="s">
        <v>264</v>
      </c>
      <c r="C247" s="9" t="s">
        <v>265</v>
      </c>
      <c r="D247" s="9" t="s">
        <v>56</v>
      </c>
      <c r="E247" s="9" t="s">
        <v>26</v>
      </c>
      <c r="F247" s="9">
        <v>22.3</v>
      </c>
    </row>
    <row r="248" spans="1:6" ht="15">
      <c r="A248" s="8" t="s">
        <v>266</v>
      </c>
      <c r="B248" s="9" t="s">
        <v>264</v>
      </c>
      <c r="C248" s="9" t="s">
        <v>267</v>
      </c>
      <c r="D248" s="9" t="s">
        <v>56</v>
      </c>
      <c r="E248" s="9" t="s">
        <v>18</v>
      </c>
      <c r="F248" s="9">
        <v>30.4</v>
      </c>
    </row>
    <row r="249" spans="1:6" ht="15">
      <c r="A249" s="8" t="s">
        <v>392</v>
      </c>
      <c r="B249" s="9" t="s">
        <v>393</v>
      </c>
      <c r="C249" s="9" t="s">
        <v>394</v>
      </c>
      <c r="D249" s="9" t="s">
        <v>56</v>
      </c>
      <c r="E249" s="9" t="s">
        <v>21</v>
      </c>
      <c r="F249" s="9">
        <v>14.3</v>
      </c>
    </row>
    <row r="250" spans="1:6" ht="15">
      <c r="A250" s="8"/>
      <c r="B250" s="9" t="s">
        <v>406</v>
      </c>
      <c r="C250" s="9" t="s">
        <v>42</v>
      </c>
      <c r="D250" s="9" t="s">
        <v>56</v>
      </c>
      <c r="E250" s="9" t="s">
        <v>18</v>
      </c>
      <c r="F250" s="9">
        <v>5</v>
      </c>
    </row>
    <row r="251" spans="1:6" ht="15">
      <c r="A251" s="8" t="s">
        <v>407</v>
      </c>
      <c r="B251" s="9" t="s">
        <v>406</v>
      </c>
      <c r="C251" s="9" t="s">
        <v>408</v>
      </c>
      <c r="D251" s="9" t="s">
        <v>56</v>
      </c>
      <c r="E251" s="9" t="s">
        <v>77</v>
      </c>
      <c r="F251" s="9">
        <v>10.2</v>
      </c>
    </row>
    <row r="252" spans="1:6" ht="15">
      <c r="A252" s="8" t="s">
        <v>409</v>
      </c>
      <c r="B252" s="9" t="s">
        <v>406</v>
      </c>
      <c r="C252" s="9" t="s">
        <v>410</v>
      </c>
      <c r="D252" s="9" t="s">
        <v>56</v>
      </c>
      <c r="E252" s="9" t="s">
        <v>155</v>
      </c>
      <c r="F252" s="9">
        <v>16.2</v>
      </c>
    </row>
    <row r="253" spans="1:6" ht="15">
      <c r="A253" s="8" t="s">
        <v>411</v>
      </c>
      <c r="B253" s="8" t="s">
        <v>406</v>
      </c>
      <c r="C253" s="8" t="s">
        <v>42</v>
      </c>
      <c r="D253" s="8" t="s">
        <v>56</v>
      </c>
      <c r="E253" s="8" t="s">
        <v>18</v>
      </c>
      <c r="F253" s="8">
        <v>36</v>
      </c>
    </row>
    <row r="254" spans="1:6" ht="15">
      <c r="A254" s="8" t="s">
        <v>423</v>
      </c>
      <c r="B254" s="9" t="s">
        <v>424</v>
      </c>
      <c r="C254" s="9" t="s">
        <v>425</v>
      </c>
      <c r="D254" s="9" t="s">
        <v>56</v>
      </c>
      <c r="E254" s="9" t="s">
        <v>77</v>
      </c>
      <c r="F254" s="9">
        <v>3.9</v>
      </c>
    </row>
    <row r="255" spans="1:6" ht="15">
      <c r="A255" s="8"/>
      <c r="B255" s="9" t="s">
        <v>460</v>
      </c>
      <c r="C255" s="9" t="s">
        <v>46</v>
      </c>
      <c r="D255" s="9" t="s">
        <v>56</v>
      </c>
      <c r="E255" s="9" t="s">
        <v>26</v>
      </c>
      <c r="F255" s="9">
        <v>3</v>
      </c>
    </row>
    <row r="256" spans="1:6" ht="15">
      <c r="A256" s="8" t="s">
        <v>469</v>
      </c>
      <c r="B256" s="9" t="s">
        <v>470</v>
      </c>
      <c r="C256" s="9" t="s">
        <v>471</v>
      </c>
      <c r="D256" s="9" t="s">
        <v>56</v>
      </c>
      <c r="E256" s="9" t="s">
        <v>26</v>
      </c>
      <c r="F256" s="9">
        <v>3</v>
      </c>
    </row>
    <row r="257" spans="1:6" ht="15">
      <c r="A257" s="8"/>
      <c r="B257" s="9" t="s">
        <v>494</v>
      </c>
      <c r="C257" s="9" t="s">
        <v>39</v>
      </c>
      <c r="D257" s="9" t="s">
        <v>56</v>
      </c>
      <c r="E257" s="9" t="s">
        <v>26</v>
      </c>
      <c r="F257" s="9">
        <v>11.1</v>
      </c>
    </row>
    <row r="258" spans="1:6" ht="15">
      <c r="A258" s="8"/>
      <c r="B258" s="8" t="s">
        <v>523</v>
      </c>
      <c r="C258" s="8" t="s">
        <v>524</v>
      </c>
      <c r="D258" s="8" t="s">
        <v>56</v>
      </c>
      <c r="E258" s="8" t="s">
        <v>53</v>
      </c>
      <c r="F258" s="8">
        <v>8.1</v>
      </c>
    </row>
    <row r="259" spans="1:6" ht="15">
      <c r="A259" s="8" t="s">
        <v>535</v>
      </c>
      <c r="B259" s="8" t="s">
        <v>536</v>
      </c>
      <c r="C259" s="8" t="s">
        <v>381</v>
      </c>
      <c r="D259" s="8" t="s">
        <v>56</v>
      </c>
      <c r="E259" s="8" t="s">
        <v>26</v>
      </c>
      <c r="F259" s="8">
        <v>3.1</v>
      </c>
    </row>
    <row r="260" spans="1:6" ht="15">
      <c r="A260" s="8" t="s">
        <v>537</v>
      </c>
      <c r="B260" s="8" t="s">
        <v>536</v>
      </c>
      <c r="C260" s="8" t="s">
        <v>394</v>
      </c>
      <c r="D260" s="8" t="s">
        <v>56</v>
      </c>
      <c r="E260" s="8" t="s">
        <v>21</v>
      </c>
      <c r="F260" s="8">
        <v>13.8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Senf</dc:creator>
  <cp:keywords/>
  <dc:description/>
  <cp:lastModifiedBy>Martina1812</cp:lastModifiedBy>
  <cp:lastPrinted>2012-09-18T16:48:52Z</cp:lastPrinted>
  <dcterms:created xsi:type="dcterms:W3CDTF">2011-04-18T06:39:57Z</dcterms:created>
  <dcterms:modified xsi:type="dcterms:W3CDTF">2012-09-28T17:58:47Z</dcterms:modified>
  <cp:category/>
  <cp:version/>
  <cp:contentType/>
  <cp:contentStatus/>
</cp:coreProperties>
</file>